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0110150" sheetId="1" r:id="rId1"/>
  </sheets>
  <calcPr calcId="145621"/>
</workbook>
</file>

<file path=xl/calcChain.xml><?xml version="1.0" encoding="utf-8"?>
<calcChain xmlns="http://schemas.openxmlformats.org/spreadsheetml/2006/main">
  <c r="G77" i="1" l="1"/>
  <c r="K64" i="1"/>
  <c r="M64" i="1" s="1"/>
  <c r="M56" i="1" l="1"/>
  <c r="K56" i="1"/>
  <c r="D26" i="1"/>
  <c r="C25" i="1"/>
  <c r="H60" i="1" l="1"/>
  <c r="K60" i="1" s="1"/>
  <c r="M60" i="1" s="1"/>
  <c r="H59" i="1"/>
  <c r="K59" i="1" s="1"/>
  <c r="I74" i="1" l="1"/>
  <c r="J74" i="1" s="1"/>
  <c r="L74" i="1" s="1"/>
  <c r="M74" i="1" s="1"/>
  <c r="M59" i="1"/>
  <c r="J60" i="1"/>
  <c r="J59" i="1"/>
  <c r="G60" i="1"/>
  <c r="G59" i="1"/>
  <c r="G68" i="1"/>
  <c r="I77" i="1" s="1"/>
  <c r="J68" i="1"/>
  <c r="G56" i="1"/>
  <c r="J55" i="1"/>
  <c r="G55" i="1"/>
  <c r="J52" i="1"/>
  <c r="G52" i="1"/>
  <c r="I17" i="1"/>
  <c r="H17" i="1"/>
  <c r="L71" i="1"/>
  <c r="M71" i="1" s="1"/>
  <c r="J71" i="1"/>
  <c r="G71" i="1"/>
  <c r="G26" i="1"/>
  <c r="H26" i="1" s="1"/>
  <c r="F25" i="1"/>
  <c r="H25" i="1" s="1"/>
  <c r="D28" i="1"/>
  <c r="E26" i="1"/>
  <c r="C28" i="1"/>
  <c r="L77" i="1" l="1"/>
  <c r="M77" i="1" s="1"/>
  <c r="J77" i="1"/>
  <c r="K52" i="1"/>
  <c r="K55" i="1"/>
  <c r="M55" i="1" s="1"/>
  <c r="L68" i="1"/>
  <c r="M68" i="1" s="1"/>
  <c r="J26" i="1"/>
  <c r="K26" i="1" s="1"/>
  <c r="H28" i="1"/>
  <c r="H61" i="1" s="1"/>
  <c r="J61" i="1" s="1"/>
  <c r="J28" i="1"/>
  <c r="F28" i="1"/>
  <c r="E25" i="1"/>
  <c r="E28" i="1" s="1"/>
  <c r="E61" i="1" s="1"/>
  <c r="G28" i="1"/>
  <c r="J17" i="1"/>
  <c r="G17" i="1"/>
  <c r="D17" i="1"/>
  <c r="G61" i="1" l="1"/>
  <c r="K61" i="1"/>
  <c r="M61" i="1"/>
  <c r="I25" i="1"/>
  <c r="I28" i="1" s="1"/>
  <c r="K25" i="1" l="1"/>
  <c r="K28" i="1" s="1"/>
</calcChain>
</file>

<file path=xl/sharedStrings.xml><?xml version="1.0" encoding="utf-8"?>
<sst xmlns="http://schemas.openxmlformats.org/spreadsheetml/2006/main" count="155" uniqueCount="88">
  <si>
    <t>(ініціали та прізвище)</t>
  </si>
  <si>
    <t>(підпис)</t>
  </si>
  <si>
    <t>Аналіз стану виконання результативних показників</t>
  </si>
  <si>
    <t>ефективності</t>
  </si>
  <si>
    <t>продукту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</si>
  <si>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</si>
  <si>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</si>
  <si>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</si>
  <si>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</si>
  <si>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</si>
  <si>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</si>
  <si>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</si>
  <si>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</si>
  <si>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</si>
  <si>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</si>
  <si>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
 з/п</t>
  </si>
  <si>
    <t>Результативні показники бюджетної програми та аналіз їх виконання:</t>
  </si>
  <si>
    <t>7.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</si>
  <si>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</si>
  <si>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Усього</t>
  </si>
  <si>
    <t>Касові видатки (надані кредити)</t>
  </si>
  <si>
    <t>Найменування місцевої / регіональної програми</t>
  </si>
  <si>
    <t>(грн)</t>
  </si>
  <si>
    <t>Видатки (надані кредити) на реалізацію місцевих/регіональних програм, які виконуються в межах бюджетної програми:</t>
  </si>
  <si>
    <t>6.</t>
  </si>
  <si>
    <t>Напрями використання  бюджетних коштів</t>
  </si>
  <si>
    <t>N
з/п</t>
  </si>
  <si>
    <t>Напрями використання бюджетних коштів:</t>
  </si>
  <si>
    <t>5.</t>
  </si>
  <si>
    <t>Видатки (надані кредити) за бюджетною програмою:</t>
  </si>
  <si>
    <t>4.</t>
  </si>
  <si>
    <t>(найменування бюджетної програми)</t>
  </si>
  <si>
    <t>(КФКВК)</t>
  </si>
  <si>
    <t>(КТПКВК МБ)</t>
  </si>
  <si>
    <t>3.</t>
  </si>
  <si>
    <t>(найменування відповідального виконавця)</t>
  </si>
  <si>
    <t>2.</t>
  </si>
  <si>
    <t>(найменування головного розпорядника)</t>
  </si>
  <si>
    <t>1.</t>
  </si>
  <si>
    <t>Звіт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</si>
  <si>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</si>
  <si>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2018 рік</t>
  </si>
  <si>
    <t>0100000</t>
  </si>
  <si>
    <t>0110000</t>
  </si>
  <si>
    <t>0110150</t>
  </si>
  <si>
    <t>0111</t>
  </si>
  <si>
    <t>Мостівська сільська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</si>
  <si>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</si>
  <si>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</si>
  <si>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>Придбання обладнання та предметів довгострокового користування</t>
  </si>
  <si>
    <t>кількість штатних одиниць</t>
  </si>
  <si>
    <t>Обсяг виділених коштів на придбання обладнання та предметів довгострокового користування</t>
  </si>
  <si>
    <t>од.</t>
  </si>
  <si>
    <t>штатний розписна 2018р.</t>
  </si>
  <si>
    <t>кошторис 2018</t>
  </si>
  <si>
    <t>кількість прийнятих нормативно-правових актів</t>
  </si>
  <si>
    <t>Кількість обладнання та предметів довгострокового користування, яке планується придбати</t>
  </si>
  <si>
    <t>шт.</t>
  </si>
  <si>
    <t>журнал реєстрації
електронна пошта</t>
  </si>
  <si>
    <t>журнал реєстрації</t>
  </si>
  <si>
    <t>-</t>
  </si>
  <si>
    <t>Спеціальний Фонд: відхилення між касовими видатками та затвердженими у паспорті бюджетної програми коштів здійснено через підвищення ціни на персональні комп'ютери, за рахунок цього було придбано менше одиниць комп'ютерної техніки</t>
  </si>
  <si>
    <t>Завдання 1 Забезпечення виконання наданих законодавством повноважень</t>
  </si>
  <si>
    <t>Показники програми виконані повністю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</si>
  <si>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</si>
  <si>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</si>
  <si>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</si>
  <si>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розрахунок</t>
  </si>
  <si>
    <t>од</t>
  </si>
  <si>
    <t>0</t>
  </si>
  <si>
    <t>Завдання 2 Придбання обладнання та предметів довгострокового користування</t>
  </si>
  <si>
    <t>Середні витрати на одиницю обладнання та предметів довгострокового користування, яке планується придбати</t>
  </si>
  <si>
    <t>Сільський голова</t>
  </si>
  <si>
    <t>Н.В. Бабанська</t>
  </si>
  <si>
    <t xml:space="preserve">Головний бухгалтер </t>
  </si>
  <si>
    <t>А.С. Гривнак</t>
  </si>
  <si>
    <t>Загальний Фонд: відхилення між касовими видатками та затвердженими у паспорті бюджетної програми коштів відбулося через відсутність потреби в предметах, матеріалах, обладнані та інвентарю</t>
  </si>
  <si>
    <t>Причина в розбіжності між затвердженими та досягнутими  показниками затрат відбулася за рахунок придбання комп'ютерної техніки не в повному обсязі</t>
  </si>
  <si>
    <t>Причина в розбіжності між затвердженими та досягнутими  показниками продукту відбулася за рахунок придбання комп'ютерної техніки не в повному обсязі</t>
  </si>
  <si>
    <t xml:space="preserve">Причина в розбіжності між затвердженими та досягнутими показниками ефективності відбулася за рахунок підвищення ціни на комп'ютерну техніку </t>
  </si>
  <si>
    <t>кількість отриманих листів, звернень, за'яв, скарг</t>
  </si>
  <si>
    <t xml:space="preserve"> Відхилення між затвердженими показниками продукту у паспорті бюджетної програми та фактичними показниками відбулося через: збільшення кількості листів, звернень, за'яв та прийнятих нормативно-правових актів</t>
  </si>
  <si>
    <t>Відхилення між затвердженими показниками ефективності у паспорті бюджетної програми та фактичними показниками відбулося за рахунок економіїкоштів на придбання предметів, матеріалів, обладнаня та інвентарю</t>
  </si>
  <si>
    <t>якості</t>
  </si>
  <si>
    <t>%</t>
  </si>
  <si>
    <t>Відсоток використання коштів на придбання обладнання та предметів довгострокового користування</t>
  </si>
  <si>
    <t>грн.</t>
  </si>
  <si>
    <t>Відсоток отриманих листів, звернень, за'яв, скарг в поріняні з минулим роком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</si>
</sst>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right" vertical="top" wrapText="1"/>
    </xf>
    <xf numFmtId="49" fontId="7" fillId="0" borderId="3" xfId="0" applyNumberFormat="1" applyFont="1" applyBorder="1" applyAlignment="1">
      <alignment horizontal="right" vertical="top" wrapText="1"/>
    </xf>
    <xf numFmtId="0" fontId="12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2" fontId="7" fillId="0" borderId="3" xfId="0" applyNumberFormat="1" applyFont="1" applyBorder="1" applyAlignment="1">
      <alignment horizontal="right" vertical="top" wrapText="1"/>
    </xf>
    <xf numFmtId="0" fontId="13" fillId="0" borderId="3" xfId="0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top" wrapText="1"/>
    </xf>
    <xf numFmtId="0" fontId="0" fillId="2" borderId="0" xfId="0" applyFill="1"/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horizontal="right" vertical="top" wrapText="1"/>
    </xf>
    <xf numFmtId="2" fontId="7" fillId="2" borderId="3" xfId="0" applyNumberFormat="1" applyFont="1" applyFill="1" applyBorder="1" applyAlignment="1">
      <alignment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49" fontId="7" fillId="2" borderId="3" xfId="0" applyNumberFormat="1" applyFont="1" applyFill="1" applyBorder="1" applyAlignment="1">
      <alignment horizontal="right" vertical="top" wrapText="1"/>
    </xf>
    <xf numFmtId="164" fontId="8" fillId="2" borderId="3" xfId="0" applyNumberFormat="1" applyFont="1" applyFill="1" applyBorder="1" applyAlignment="1">
      <alignment vertical="center" wrapText="1"/>
    </xf>
    <xf numFmtId="0" fontId="0" fillId="2" borderId="2" xfId="0" applyFill="1" applyBorder="1"/>
    <xf numFmtId="0" fontId="2" fillId="2" borderId="0" xfId="0" applyFont="1" applyFill="1" applyAlignment="1">
      <alignment horizontal="center" vertical="top" wrapText="1"/>
    </xf>
    <xf numFmtId="0" fontId="14" fillId="0" borderId="3" xfId="0" applyFont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vertical="top" wrapText="1"/>
    </xf>
    <xf numFmtId="2" fontId="3" fillId="2" borderId="3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2" fontId="3" fillId="0" borderId="3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7" fillId="0" borderId="2" xfId="0" applyFont="1" applyBorder="1"/>
    <xf numFmtId="0" fontId="1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view="pageBreakPreview" topLeftCell="A53" zoomScale="110" zoomScaleNormal="100" zoomScaleSheetLayoutView="110" workbookViewId="0">
      <selection activeCell="A65" sqref="A65:M65"/>
    </sheetView>
  </sheetViews>
  <sheetFormatPr defaultColWidth="13.7109375" defaultRowHeight="15" x14ac:dyDescent="0.25"/>
  <cols>
    <col min="1" max="1" width="5.85546875" customWidth="1"/>
    <col min="2" max="2" width="32.5703125" customWidth="1"/>
    <col min="8" max="10" width="13.7109375" style="27"/>
  </cols>
  <sheetData>
    <row r="1" spans="1:13" x14ac:dyDescent="0.25">
      <c r="K1" s="69" t="s">
        <v>40</v>
      </c>
      <c r="L1" s="70"/>
      <c r="M1" s="70"/>
    </row>
    <row r="2" spans="1:13" ht="46.5" customHeight="1" x14ac:dyDescent="0.25">
      <c r="K2" s="70"/>
      <c r="L2" s="70"/>
      <c r="M2" s="70"/>
    </row>
    <row r="3" spans="1:13" ht="15.75" x14ac:dyDescent="0.25">
      <c r="A3" s="72" t="s">
        <v>39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.75" x14ac:dyDescent="0.25">
      <c r="A4" s="72" t="s">
        <v>41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.75" x14ac:dyDescent="0.25">
      <c r="A5" s="59" t="s">
        <v>38</v>
      </c>
      <c r="B5" s="9" t="s">
        <v>42</v>
      </c>
      <c r="C5" s="1"/>
      <c r="E5" s="55" t="s">
        <v>46</v>
      </c>
      <c r="F5" s="55"/>
      <c r="G5" s="55"/>
      <c r="H5" s="55"/>
      <c r="I5" s="55"/>
      <c r="J5" s="55"/>
      <c r="K5" s="55"/>
      <c r="L5" s="55"/>
      <c r="M5" s="55"/>
    </row>
    <row r="6" spans="1:13" ht="15" customHeight="1" x14ac:dyDescent="0.25">
      <c r="A6" s="59"/>
      <c r="B6" s="8" t="s">
        <v>33</v>
      </c>
      <c r="C6" s="1"/>
      <c r="E6" s="54" t="s">
        <v>37</v>
      </c>
      <c r="F6" s="54"/>
      <c r="G6" s="54"/>
      <c r="H6" s="54"/>
      <c r="I6" s="54"/>
      <c r="J6" s="54"/>
      <c r="K6" s="54"/>
      <c r="L6" s="54"/>
      <c r="M6" s="54"/>
    </row>
    <row r="7" spans="1:13" ht="15.75" x14ac:dyDescent="0.25">
      <c r="A7" s="59" t="s">
        <v>36</v>
      </c>
      <c r="B7" s="9" t="s">
        <v>43</v>
      </c>
      <c r="C7" s="1"/>
      <c r="E7" s="55" t="s">
        <v>46</v>
      </c>
      <c r="F7" s="55"/>
      <c r="G7" s="55"/>
      <c r="H7" s="55"/>
      <c r="I7" s="55"/>
      <c r="J7" s="55"/>
      <c r="K7" s="55"/>
      <c r="L7" s="55"/>
      <c r="M7" s="55"/>
    </row>
    <row r="8" spans="1:13" ht="15" customHeight="1" x14ac:dyDescent="0.25">
      <c r="A8" s="59"/>
      <c r="B8" s="8" t="s">
        <v>33</v>
      </c>
      <c r="C8" s="1"/>
      <c r="E8" s="56" t="s">
        <v>35</v>
      </c>
      <c r="F8" s="56"/>
      <c r="G8" s="56"/>
      <c r="H8" s="56"/>
      <c r="I8" s="56"/>
      <c r="J8" s="56"/>
      <c r="K8" s="56"/>
      <c r="L8" s="56"/>
      <c r="M8" s="56"/>
    </row>
    <row r="9" spans="1:13" ht="31.5" customHeight="1" x14ac:dyDescent="0.25">
      <c r="A9" s="59" t="s">
        <v>34</v>
      </c>
      <c r="B9" s="9" t="s">
        <v>44</v>
      </c>
      <c r="C9" s="9" t="s">
        <v>45</v>
      </c>
      <c r="E9" s="57" t="s">
        <v>47</v>
      </c>
      <c r="F9" s="57"/>
      <c r="G9" s="57"/>
      <c r="H9" s="57"/>
      <c r="I9" s="57"/>
      <c r="J9" s="57"/>
      <c r="K9" s="57"/>
      <c r="L9" s="57"/>
      <c r="M9" s="57"/>
    </row>
    <row r="10" spans="1:13" ht="15" customHeight="1" x14ac:dyDescent="0.25">
      <c r="A10" s="59"/>
      <c r="B10" s="7" t="s">
        <v>33</v>
      </c>
      <c r="C10" s="7" t="s">
        <v>32</v>
      </c>
      <c r="E10" s="54" t="s">
        <v>31</v>
      </c>
      <c r="F10" s="54"/>
      <c r="G10" s="54"/>
      <c r="H10" s="54"/>
      <c r="I10" s="54"/>
      <c r="J10" s="54"/>
      <c r="K10" s="54"/>
      <c r="L10" s="54"/>
      <c r="M10" s="54"/>
    </row>
    <row r="11" spans="1:13" ht="15.75" x14ac:dyDescent="0.25">
      <c r="A11" s="59" t="s">
        <v>30</v>
      </c>
      <c r="B11" s="71" t="s">
        <v>29</v>
      </c>
      <c r="C11" s="71"/>
      <c r="D11" s="71"/>
    </row>
    <row r="12" spans="1:13" ht="15.75" x14ac:dyDescent="0.25">
      <c r="A12" s="59"/>
      <c r="B12" s="71" t="s">
        <v>22</v>
      </c>
      <c r="C12" s="71"/>
      <c r="D12" s="71"/>
    </row>
    <row r="13" spans="1:13" ht="15.75" x14ac:dyDescent="0.25">
      <c r="A13" s="4"/>
    </row>
    <row r="14" spans="1:13" ht="15.75" x14ac:dyDescent="0.25">
      <c r="B14" s="61" t="s">
        <v>11</v>
      </c>
      <c r="C14" s="61"/>
      <c r="D14" s="61"/>
      <c r="E14" s="61" t="s">
        <v>20</v>
      </c>
      <c r="F14" s="61"/>
      <c r="G14" s="61"/>
      <c r="H14" s="60" t="s">
        <v>9</v>
      </c>
      <c r="I14" s="60"/>
      <c r="J14" s="60"/>
    </row>
    <row r="15" spans="1:13" ht="31.5" x14ac:dyDescent="0.25">
      <c r="B15" s="6" t="s">
        <v>8</v>
      </c>
      <c r="C15" s="6" t="s">
        <v>7</v>
      </c>
      <c r="D15" s="6" t="s">
        <v>6</v>
      </c>
      <c r="E15" s="6" t="s">
        <v>8</v>
      </c>
      <c r="F15" s="6" t="s">
        <v>7</v>
      </c>
      <c r="G15" s="6" t="s">
        <v>6</v>
      </c>
      <c r="H15" s="28" t="s">
        <v>8</v>
      </c>
      <c r="I15" s="28" t="s">
        <v>7</v>
      </c>
      <c r="J15" s="28" t="s">
        <v>6</v>
      </c>
    </row>
    <row r="16" spans="1:13" ht="15.75" x14ac:dyDescent="0.25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28">
        <v>7</v>
      </c>
      <c r="I16" s="28">
        <v>8</v>
      </c>
      <c r="J16" s="28">
        <v>9</v>
      </c>
    </row>
    <row r="17" spans="1:13" ht="15.75" x14ac:dyDescent="0.25">
      <c r="B17" s="10">
        <v>3686776</v>
      </c>
      <c r="C17" s="10">
        <v>40000</v>
      </c>
      <c r="D17" s="10">
        <f>B17+C17</f>
        <v>3726776</v>
      </c>
      <c r="E17" s="6">
        <v>3684967.04</v>
      </c>
      <c r="F17" s="11">
        <v>39000</v>
      </c>
      <c r="G17" s="10">
        <f>E17+F17</f>
        <v>3723967.04</v>
      </c>
      <c r="H17" s="28">
        <f>E17-B17</f>
        <v>-1808.9599999999627</v>
      </c>
      <c r="I17" s="41">
        <f>F17-C17</f>
        <v>-1000</v>
      </c>
      <c r="J17" s="41">
        <f>H17+I17</f>
        <v>-2808.9599999999627</v>
      </c>
    </row>
    <row r="18" spans="1:13" ht="15.75" x14ac:dyDescent="0.25">
      <c r="A18" s="4"/>
    </row>
    <row r="19" spans="1:13" ht="15.75" x14ac:dyDescent="0.25">
      <c r="A19" s="59" t="s">
        <v>28</v>
      </c>
      <c r="B19" s="53" t="s">
        <v>27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5.75" x14ac:dyDescent="0.25">
      <c r="A20" s="59"/>
      <c r="B20" s="1" t="s">
        <v>22</v>
      </c>
    </row>
    <row r="21" spans="1:13" ht="15.75" x14ac:dyDescent="0.25">
      <c r="A21" s="4"/>
    </row>
    <row r="22" spans="1:13" ht="79.5" customHeight="1" x14ac:dyDescent="0.25">
      <c r="A22" s="61" t="s">
        <v>26</v>
      </c>
      <c r="B22" s="61" t="s">
        <v>25</v>
      </c>
      <c r="C22" s="61" t="s">
        <v>11</v>
      </c>
      <c r="D22" s="61"/>
      <c r="E22" s="61"/>
      <c r="F22" s="61" t="s">
        <v>20</v>
      </c>
      <c r="G22" s="61"/>
      <c r="H22" s="61"/>
      <c r="I22" s="61" t="s">
        <v>9</v>
      </c>
      <c r="J22" s="61"/>
      <c r="K22" s="61"/>
    </row>
    <row r="23" spans="1:13" ht="31.5" x14ac:dyDescent="0.25">
      <c r="A23" s="61"/>
      <c r="B23" s="61"/>
      <c r="C23" s="6" t="s">
        <v>8</v>
      </c>
      <c r="D23" s="6" t="s">
        <v>7</v>
      </c>
      <c r="E23" s="6" t="s">
        <v>6</v>
      </c>
      <c r="F23" s="6" t="s">
        <v>8</v>
      </c>
      <c r="G23" s="6" t="s">
        <v>7</v>
      </c>
      <c r="H23" s="28" t="s">
        <v>6</v>
      </c>
      <c r="I23" s="28" t="s">
        <v>8</v>
      </c>
      <c r="J23" s="28" t="s">
        <v>7</v>
      </c>
      <c r="K23" s="6" t="s">
        <v>6</v>
      </c>
    </row>
    <row r="24" spans="1:13" ht="15.75" x14ac:dyDescent="0.2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28">
        <v>8</v>
      </c>
      <c r="I24" s="28">
        <v>9</v>
      </c>
      <c r="J24" s="28">
        <v>10</v>
      </c>
      <c r="K24" s="6">
        <v>11</v>
      </c>
    </row>
    <row r="25" spans="1:13" ht="39" customHeight="1" x14ac:dyDescent="0.25">
      <c r="A25" s="6"/>
      <c r="B25" s="12" t="s">
        <v>48</v>
      </c>
      <c r="C25" s="10">
        <f>B17</f>
        <v>3686776</v>
      </c>
      <c r="D25" s="10">
        <v>0</v>
      </c>
      <c r="E25" s="10">
        <f>C25+D25</f>
        <v>3686776</v>
      </c>
      <c r="F25" s="6">
        <f>E17</f>
        <v>3684967.04</v>
      </c>
      <c r="G25" s="10">
        <v>0</v>
      </c>
      <c r="H25" s="28">
        <f>F25</f>
        <v>3684967.04</v>
      </c>
      <c r="I25" s="41">
        <f>H25-E25</f>
        <v>-1808.9599999999627</v>
      </c>
      <c r="J25" s="28">
        <v>0</v>
      </c>
      <c r="K25" s="6">
        <f>I25</f>
        <v>-1808.9599999999627</v>
      </c>
    </row>
    <row r="26" spans="1:13" ht="44.25" customHeight="1" x14ac:dyDescent="0.25">
      <c r="A26" s="6"/>
      <c r="B26" s="12" t="s">
        <v>49</v>
      </c>
      <c r="C26" s="11">
        <v>0</v>
      </c>
      <c r="D26" s="10">
        <f>C17</f>
        <v>40000</v>
      </c>
      <c r="E26" s="10">
        <f>C26+D26</f>
        <v>40000</v>
      </c>
      <c r="F26" s="10">
        <v>0</v>
      </c>
      <c r="G26" s="10">
        <f>F17</f>
        <v>39000</v>
      </c>
      <c r="H26" s="41">
        <f>G26</f>
        <v>39000</v>
      </c>
      <c r="I26" s="29">
        <v>0</v>
      </c>
      <c r="J26" s="41">
        <f>H26-E26</f>
        <v>-1000</v>
      </c>
      <c r="K26" s="10">
        <f>J26</f>
        <v>-1000</v>
      </c>
    </row>
    <row r="27" spans="1:13" ht="15.75" x14ac:dyDescent="0.25">
      <c r="A27" s="6"/>
      <c r="B27" s="5"/>
      <c r="C27" s="6"/>
      <c r="D27" s="6"/>
      <c r="E27" s="6"/>
      <c r="F27" s="6"/>
      <c r="G27" s="6"/>
      <c r="H27" s="28"/>
      <c r="I27" s="28"/>
      <c r="J27" s="28"/>
      <c r="K27" s="6"/>
    </row>
    <row r="28" spans="1:13" ht="15.75" x14ac:dyDescent="0.25">
      <c r="A28" s="6"/>
      <c r="B28" s="5" t="s">
        <v>19</v>
      </c>
      <c r="C28" s="10">
        <f>C25</f>
        <v>3686776</v>
      </c>
      <c r="D28" s="10">
        <f>D26</f>
        <v>40000</v>
      </c>
      <c r="E28" s="10">
        <f>E25+E26</f>
        <v>3726776</v>
      </c>
      <c r="F28" s="6">
        <f>F25</f>
        <v>3684967.04</v>
      </c>
      <c r="G28" s="10">
        <f>G26</f>
        <v>39000</v>
      </c>
      <c r="H28" s="41">
        <f>H25+H26</f>
        <v>3723967.04</v>
      </c>
      <c r="I28" s="41">
        <f>I25+I26</f>
        <v>-1808.9599999999627</v>
      </c>
      <c r="J28" s="41">
        <f>J26</f>
        <v>-1000</v>
      </c>
      <c r="K28" s="10">
        <f>K25+K26</f>
        <v>-2808.9599999999627</v>
      </c>
    </row>
    <row r="29" spans="1:13" ht="33.75" customHeight="1" x14ac:dyDescent="0.25">
      <c r="A29" s="48" t="s">
        <v>76</v>
      </c>
      <c r="B29" s="63"/>
      <c r="C29" s="63"/>
      <c r="D29" s="63"/>
      <c r="E29" s="63"/>
      <c r="F29" s="63"/>
      <c r="G29" s="63"/>
      <c r="H29" s="63"/>
      <c r="I29" s="63"/>
      <c r="J29" s="63"/>
      <c r="K29" s="64"/>
    </row>
    <row r="30" spans="1:13" ht="31.5" customHeight="1" x14ac:dyDescent="0.25">
      <c r="A30" s="58" t="s">
        <v>61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3" ht="15.75" x14ac:dyDescent="0.25">
      <c r="A31" s="59" t="s">
        <v>24</v>
      </c>
      <c r="B31" s="53" t="s">
        <v>23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15.75" x14ac:dyDescent="0.25">
      <c r="A32" s="59"/>
      <c r="B32" s="1" t="s">
        <v>22</v>
      </c>
    </row>
    <row r="33" spans="1:13" ht="15.75" x14ac:dyDescent="0.25">
      <c r="A33" s="4"/>
    </row>
    <row r="34" spans="1:13" ht="15.75" x14ac:dyDescent="0.25">
      <c r="B34" s="61" t="s">
        <v>21</v>
      </c>
      <c r="C34" s="61" t="s">
        <v>11</v>
      </c>
      <c r="D34" s="61"/>
      <c r="E34" s="61"/>
      <c r="F34" s="61" t="s">
        <v>20</v>
      </c>
      <c r="G34" s="61"/>
      <c r="H34" s="61"/>
      <c r="I34" s="61" t="s">
        <v>9</v>
      </c>
      <c r="J34" s="61"/>
      <c r="K34" s="61"/>
    </row>
    <row r="35" spans="1:13" ht="41.25" customHeight="1" x14ac:dyDescent="0.25">
      <c r="B35" s="61"/>
      <c r="C35" s="6" t="s">
        <v>8</v>
      </c>
      <c r="D35" s="6" t="s">
        <v>7</v>
      </c>
      <c r="E35" s="6" t="s">
        <v>6</v>
      </c>
      <c r="F35" s="6" t="s">
        <v>8</v>
      </c>
      <c r="G35" s="6" t="s">
        <v>7</v>
      </c>
      <c r="H35" s="28" t="s">
        <v>6</v>
      </c>
      <c r="I35" s="28" t="s">
        <v>8</v>
      </c>
      <c r="J35" s="28" t="s">
        <v>7</v>
      </c>
      <c r="K35" s="6" t="s">
        <v>6</v>
      </c>
    </row>
    <row r="36" spans="1:13" ht="15.75" x14ac:dyDescent="0.25"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>
        <v>6</v>
      </c>
      <c r="H36" s="28">
        <v>7</v>
      </c>
      <c r="I36" s="28">
        <v>8</v>
      </c>
      <c r="J36" s="28">
        <v>9</v>
      </c>
      <c r="K36" s="6">
        <v>10</v>
      </c>
    </row>
    <row r="37" spans="1:13" ht="15.75" x14ac:dyDescent="0.25">
      <c r="B37" s="5"/>
      <c r="C37" s="6"/>
      <c r="D37" s="6"/>
      <c r="E37" s="6"/>
      <c r="F37" s="6"/>
      <c r="G37" s="6"/>
      <c r="H37" s="28"/>
      <c r="I37" s="28"/>
      <c r="J37" s="28"/>
      <c r="K37" s="6"/>
    </row>
    <row r="38" spans="1:13" ht="15.75" x14ac:dyDescent="0.25">
      <c r="B38" s="5"/>
      <c r="C38" s="6"/>
      <c r="D38" s="6"/>
      <c r="E38" s="6"/>
      <c r="F38" s="6"/>
      <c r="G38" s="6"/>
      <c r="H38" s="28"/>
      <c r="I38" s="28"/>
      <c r="J38" s="28"/>
      <c r="K38" s="6"/>
    </row>
    <row r="39" spans="1:13" ht="15.75" x14ac:dyDescent="0.25">
      <c r="B39" s="5" t="s">
        <v>19</v>
      </c>
      <c r="C39" s="6"/>
      <c r="D39" s="6"/>
      <c r="E39" s="6"/>
      <c r="F39" s="6"/>
      <c r="G39" s="6"/>
      <c r="H39" s="28"/>
      <c r="I39" s="28"/>
      <c r="J39" s="28"/>
      <c r="K39" s="6"/>
    </row>
    <row r="40" spans="1:13" ht="15.75" x14ac:dyDescent="0.25">
      <c r="B40" s="61" t="s">
        <v>18</v>
      </c>
      <c r="C40" s="61"/>
      <c r="D40" s="61"/>
      <c r="E40" s="61"/>
      <c r="F40" s="61"/>
      <c r="G40" s="61"/>
      <c r="H40" s="61"/>
      <c r="I40" s="61"/>
      <c r="J40" s="61"/>
      <c r="K40" s="61"/>
    </row>
    <row r="41" spans="1:13" ht="15.75" x14ac:dyDescent="0.25">
      <c r="A41" s="4"/>
    </row>
    <row r="42" spans="1:13" ht="15.75" x14ac:dyDescent="0.25">
      <c r="A42" s="4"/>
    </row>
    <row r="43" spans="1:13" ht="15.75" x14ac:dyDescent="0.25">
      <c r="A43" s="3" t="s">
        <v>17</v>
      </c>
      <c r="B43" s="53" t="s">
        <v>16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ht="15.75" x14ac:dyDescent="0.25">
      <c r="A44" s="4"/>
    </row>
    <row r="45" spans="1:13" ht="15.75" x14ac:dyDescent="0.25">
      <c r="A45" s="4"/>
    </row>
    <row r="46" spans="1:13" ht="31.5" customHeight="1" x14ac:dyDescent="0.25">
      <c r="A46" s="61" t="s">
        <v>15</v>
      </c>
      <c r="B46" s="61" t="s">
        <v>14</v>
      </c>
      <c r="C46" s="61" t="s">
        <v>13</v>
      </c>
      <c r="D46" s="61" t="s">
        <v>12</v>
      </c>
      <c r="E46" s="61" t="s">
        <v>11</v>
      </c>
      <c r="F46" s="61"/>
      <c r="G46" s="61"/>
      <c r="H46" s="60" t="s">
        <v>10</v>
      </c>
      <c r="I46" s="60"/>
      <c r="J46" s="60"/>
      <c r="K46" s="61" t="s">
        <v>9</v>
      </c>
      <c r="L46" s="61"/>
      <c r="M46" s="61"/>
    </row>
    <row r="47" spans="1:13" ht="15.75" customHeight="1" x14ac:dyDescent="0.25">
      <c r="A47" s="61"/>
      <c r="B47" s="61"/>
      <c r="C47" s="61"/>
      <c r="D47" s="61"/>
      <c r="E47" s="61"/>
      <c r="F47" s="61"/>
      <c r="G47" s="61"/>
      <c r="H47" s="60"/>
      <c r="I47" s="60"/>
      <c r="J47" s="60"/>
      <c r="K47" s="61"/>
      <c r="L47" s="61"/>
      <c r="M47" s="61"/>
    </row>
    <row r="48" spans="1:13" ht="31.5" x14ac:dyDescent="0.25">
      <c r="A48" s="61"/>
      <c r="B48" s="61"/>
      <c r="C48" s="61"/>
      <c r="D48" s="61"/>
      <c r="E48" s="6" t="s">
        <v>8</v>
      </c>
      <c r="F48" s="6" t="s">
        <v>7</v>
      </c>
      <c r="G48" s="6" t="s">
        <v>6</v>
      </c>
      <c r="H48" s="28" t="s">
        <v>8</v>
      </c>
      <c r="I48" s="28" t="s">
        <v>7</v>
      </c>
      <c r="J48" s="28" t="s">
        <v>6</v>
      </c>
      <c r="K48" s="6" t="s">
        <v>8</v>
      </c>
      <c r="L48" s="6" t="s">
        <v>7</v>
      </c>
      <c r="M48" s="6" t="s">
        <v>6</v>
      </c>
    </row>
    <row r="49" spans="1:13" ht="15.75" x14ac:dyDescent="0.25">
      <c r="A49" s="6">
        <v>1</v>
      </c>
      <c r="B49" s="6">
        <v>2</v>
      </c>
      <c r="C49" s="6">
        <v>3</v>
      </c>
      <c r="D49" s="6">
        <v>4</v>
      </c>
      <c r="E49" s="6">
        <v>5</v>
      </c>
      <c r="F49" s="6">
        <v>6</v>
      </c>
      <c r="G49" s="6">
        <v>7</v>
      </c>
      <c r="H49" s="28">
        <v>8</v>
      </c>
      <c r="I49" s="28">
        <v>9</v>
      </c>
      <c r="J49" s="28">
        <v>10</v>
      </c>
      <c r="K49" s="6">
        <v>11</v>
      </c>
      <c r="L49" s="6">
        <v>12</v>
      </c>
      <c r="M49" s="6">
        <v>13</v>
      </c>
    </row>
    <row r="50" spans="1:13" ht="45" customHeight="1" x14ac:dyDescent="0.25">
      <c r="A50" s="6"/>
      <c r="B50" s="15" t="s">
        <v>62</v>
      </c>
      <c r="C50" s="6"/>
      <c r="D50" s="6"/>
      <c r="E50" s="6"/>
      <c r="F50" s="6"/>
      <c r="G50" s="6"/>
      <c r="H50" s="28"/>
      <c r="I50" s="28"/>
      <c r="J50" s="28"/>
      <c r="K50" s="6"/>
      <c r="L50" s="6"/>
      <c r="M50" s="6"/>
    </row>
    <row r="51" spans="1:13" ht="15.75" x14ac:dyDescent="0.25">
      <c r="A51" s="6"/>
      <c r="B51" s="14" t="s">
        <v>5</v>
      </c>
      <c r="C51" s="6"/>
      <c r="D51" s="6"/>
      <c r="E51" s="6"/>
      <c r="F51" s="6"/>
      <c r="G51" s="6"/>
      <c r="H51" s="28"/>
      <c r="I51" s="28"/>
      <c r="J51" s="28"/>
      <c r="K51" s="6"/>
      <c r="L51" s="6"/>
      <c r="M51" s="6"/>
    </row>
    <row r="52" spans="1:13" ht="27.75" customHeight="1" x14ac:dyDescent="0.25">
      <c r="A52" s="6"/>
      <c r="B52" s="12" t="s">
        <v>50</v>
      </c>
      <c r="C52" s="12" t="s">
        <v>52</v>
      </c>
      <c r="D52" s="12" t="s">
        <v>53</v>
      </c>
      <c r="E52" s="12">
        <v>32</v>
      </c>
      <c r="F52" s="12">
        <v>0</v>
      </c>
      <c r="G52" s="12">
        <f>E52</f>
        <v>32</v>
      </c>
      <c r="H52" s="30">
        <v>32</v>
      </c>
      <c r="I52" s="30">
        <v>0</v>
      </c>
      <c r="J52" s="30">
        <f>H52</f>
        <v>32</v>
      </c>
      <c r="K52" s="12">
        <f>G52-J52</f>
        <v>0</v>
      </c>
      <c r="L52" s="12">
        <v>0</v>
      </c>
      <c r="M52" s="12">
        <v>0</v>
      </c>
    </row>
    <row r="53" spans="1:13" ht="15.75" x14ac:dyDescent="0.25">
      <c r="A53" s="48" t="s">
        <v>63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4"/>
    </row>
    <row r="54" spans="1:13" ht="15.75" x14ac:dyDescent="0.25">
      <c r="A54" s="6"/>
      <c r="B54" s="23" t="s">
        <v>4</v>
      </c>
      <c r="C54" s="5"/>
      <c r="D54" s="5"/>
      <c r="E54" s="5"/>
      <c r="F54" s="5"/>
      <c r="G54" s="5"/>
      <c r="H54" s="31"/>
      <c r="I54" s="31"/>
      <c r="J54" s="31"/>
      <c r="K54" s="5"/>
      <c r="L54" s="5"/>
      <c r="M54" s="5"/>
    </row>
    <row r="55" spans="1:13" ht="36" customHeight="1" x14ac:dyDescent="0.25">
      <c r="A55" s="6"/>
      <c r="B55" s="12" t="s">
        <v>80</v>
      </c>
      <c r="C55" s="5" t="s">
        <v>52</v>
      </c>
      <c r="D55" s="12" t="s">
        <v>58</v>
      </c>
      <c r="E55" s="5">
        <v>344</v>
      </c>
      <c r="F55" s="5">
        <v>0</v>
      </c>
      <c r="G55" s="5">
        <f>E55</f>
        <v>344</v>
      </c>
      <c r="H55" s="31">
        <v>468</v>
      </c>
      <c r="I55" s="31">
        <v>0</v>
      </c>
      <c r="J55" s="31">
        <f>H55</f>
        <v>468</v>
      </c>
      <c r="K55" s="5">
        <f>J55-G55</f>
        <v>124</v>
      </c>
      <c r="L55" s="5">
        <v>0</v>
      </c>
      <c r="M55" s="5">
        <f>K55</f>
        <v>124</v>
      </c>
    </row>
    <row r="56" spans="1:13" ht="35.25" customHeight="1" x14ac:dyDescent="0.25">
      <c r="A56" s="6"/>
      <c r="B56" s="12" t="s">
        <v>55</v>
      </c>
      <c r="C56" s="5" t="s">
        <v>52</v>
      </c>
      <c r="D56" s="12" t="s">
        <v>59</v>
      </c>
      <c r="E56" s="5">
        <v>257</v>
      </c>
      <c r="F56" s="5">
        <v>0</v>
      </c>
      <c r="G56" s="5">
        <f>E56</f>
        <v>257</v>
      </c>
      <c r="H56" s="32">
        <v>462</v>
      </c>
      <c r="I56" s="32">
        <v>0</v>
      </c>
      <c r="J56" s="32">
        <v>462</v>
      </c>
      <c r="K56" s="25">
        <f>H56-E56</f>
        <v>205</v>
      </c>
      <c r="L56" s="25">
        <v>0</v>
      </c>
      <c r="M56" s="25">
        <f>K56</f>
        <v>205</v>
      </c>
    </row>
    <row r="57" spans="1:13" ht="29.25" customHeight="1" x14ac:dyDescent="0.25">
      <c r="A57" s="66" t="s">
        <v>81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8"/>
    </row>
    <row r="58" spans="1:13" ht="15.75" x14ac:dyDescent="0.25">
      <c r="A58" s="6"/>
      <c r="B58" s="23" t="s">
        <v>3</v>
      </c>
      <c r="C58" s="6"/>
      <c r="D58" s="6"/>
      <c r="E58" s="6"/>
      <c r="F58" s="6"/>
      <c r="G58" s="6"/>
      <c r="H58" s="28"/>
      <c r="I58" s="28"/>
      <c r="J58" s="28"/>
      <c r="K58" s="6"/>
      <c r="L58" s="6"/>
      <c r="M58" s="6"/>
    </row>
    <row r="59" spans="1:13" ht="27.75" customHeight="1" x14ac:dyDescent="0.25">
      <c r="A59" s="6"/>
      <c r="B59" s="16" t="s">
        <v>64</v>
      </c>
      <c r="C59" s="17" t="s">
        <v>68</v>
      </c>
      <c r="D59" s="17" t="s">
        <v>67</v>
      </c>
      <c r="E59" s="19">
        <v>11.13</v>
      </c>
      <c r="F59" s="17">
        <v>0</v>
      </c>
      <c r="G59" s="17">
        <f>E59</f>
        <v>11.13</v>
      </c>
      <c r="H59" s="33">
        <f>H55/H52</f>
        <v>14.625</v>
      </c>
      <c r="I59" s="34">
        <v>0</v>
      </c>
      <c r="J59" s="34">
        <f>H59</f>
        <v>14.625</v>
      </c>
      <c r="K59" s="24">
        <f>H59-E59</f>
        <v>3.4949999999999992</v>
      </c>
      <c r="L59" s="17">
        <v>0</v>
      </c>
      <c r="M59" s="42">
        <f>K59</f>
        <v>3.4949999999999992</v>
      </c>
    </row>
    <row r="60" spans="1:13" ht="27" customHeight="1" x14ac:dyDescent="0.25">
      <c r="A60" s="6"/>
      <c r="B60" s="16" t="s">
        <v>65</v>
      </c>
      <c r="C60" s="17" t="s">
        <v>68</v>
      </c>
      <c r="D60" s="17" t="s">
        <v>67</v>
      </c>
      <c r="E60" s="19">
        <v>8.56</v>
      </c>
      <c r="F60" s="17">
        <v>0</v>
      </c>
      <c r="G60" s="17">
        <f>E60</f>
        <v>8.56</v>
      </c>
      <c r="H60" s="33">
        <f>H56/H52</f>
        <v>14.4375</v>
      </c>
      <c r="I60" s="34">
        <v>0</v>
      </c>
      <c r="J60" s="34">
        <f>H60</f>
        <v>14.4375</v>
      </c>
      <c r="K60" s="24">
        <f>H60-E60</f>
        <v>5.8774999999999995</v>
      </c>
      <c r="L60" s="17">
        <v>0</v>
      </c>
      <c r="M60" s="42">
        <f>K60</f>
        <v>5.8774999999999995</v>
      </c>
    </row>
    <row r="61" spans="1:13" ht="27" customHeight="1" x14ac:dyDescent="0.25">
      <c r="A61" s="6"/>
      <c r="B61" s="16" t="s">
        <v>66</v>
      </c>
      <c r="C61" s="18" t="s">
        <v>68</v>
      </c>
      <c r="D61" s="18" t="s">
        <v>67</v>
      </c>
      <c r="E61" s="26">
        <f>E28/E52</f>
        <v>116461.75</v>
      </c>
      <c r="F61" s="20" t="s">
        <v>69</v>
      </c>
      <c r="G61" s="26">
        <f>E61</f>
        <v>116461.75</v>
      </c>
      <c r="H61" s="35">
        <f>H28/H52</f>
        <v>116373.97</v>
      </c>
      <c r="I61" s="36" t="s">
        <v>69</v>
      </c>
      <c r="J61" s="35">
        <f>H61</f>
        <v>116373.97</v>
      </c>
      <c r="K61" s="24">
        <f>J61-E61</f>
        <v>-87.779999999998836</v>
      </c>
      <c r="L61" s="20" t="s">
        <v>69</v>
      </c>
      <c r="M61" s="24">
        <f>H61-E61</f>
        <v>-87.779999999998836</v>
      </c>
    </row>
    <row r="62" spans="1:13" ht="28.5" customHeight="1" x14ac:dyDescent="0.25">
      <c r="A62" s="48" t="s">
        <v>82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4"/>
    </row>
    <row r="63" spans="1:13" ht="17.25" customHeight="1" x14ac:dyDescent="0.25">
      <c r="A63" s="23"/>
      <c r="B63" s="23" t="s">
        <v>83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28.5" customHeight="1" x14ac:dyDescent="0.25">
      <c r="A64" s="23"/>
      <c r="B64" s="45" t="s">
        <v>87</v>
      </c>
      <c r="C64" s="46" t="s">
        <v>84</v>
      </c>
      <c r="D64" s="45" t="s">
        <v>67</v>
      </c>
      <c r="E64" s="23">
        <v>100</v>
      </c>
      <c r="F64" s="23">
        <v>0</v>
      </c>
      <c r="G64" s="23">
        <v>100</v>
      </c>
      <c r="H64" s="23">
        <v>136</v>
      </c>
      <c r="I64" s="23">
        <v>0</v>
      </c>
      <c r="J64" s="23">
        <v>136</v>
      </c>
      <c r="K64" s="23">
        <f>H64-E64</f>
        <v>36</v>
      </c>
      <c r="L64" s="23">
        <v>0</v>
      </c>
      <c r="M64" s="23">
        <f>K64</f>
        <v>36</v>
      </c>
    </row>
    <row r="65" spans="1:13" ht="18" customHeight="1" x14ac:dyDescent="0.25">
      <c r="A65" s="48" t="s">
        <v>63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4"/>
    </row>
    <row r="66" spans="1:13" ht="40.5" x14ac:dyDescent="0.25">
      <c r="A66" s="6"/>
      <c r="B66" s="21" t="s">
        <v>70</v>
      </c>
      <c r="C66" s="6"/>
      <c r="D66" s="6"/>
      <c r="E66" s="6"/>
      <c r="F66" s="6"/>
      <c r="G66" s="6"/>
      <c r="H66" s="28"/>
      <c r="I66" s="28"/>
      <c r="J66" s="28"/>
      <c r="K66" s="6"/>
      <c r="L66" s="6"/>
      <c r="M66" s="6"/>
    </row>
    <row r="67" spans="1:13" ht="15.75" x14ac:dyDescent="0.25">
      <c r="A67" s="6">
        <v>1</v>
      </c>
      <c r="B67" s="23" t="s">
        <v>5</v>
      </c>
      <c r="C67" s="5"/>
      <c r="D67" s="5"/>
      <c r="E67" s="5"/>
      <c r="F67" s="5"/>
      <c r="G67" s="5"/>
      <c r="H67" s="31"/>
      <c r="I67" s="31"/>
      <c r="J67" s="31"/>
      <c r="K67" s="5"/>
      <c r="L67" s="5"/>
      <c r="M67" s="5"/>
    </row>
    <row r="68" spans="1:13" ht="60" x14ac:dyDescent="0.25">
      <c r="A68" s="6"/>
      <c r="B68" s="12" t="s">
        <v>51</v>
      </c>
      <c r="C68" s="12" t="s">
        <v>86</v>
      </c>
      <c r="D68" s="12" t="s">
        <v>54</v>
      </c>
      <c r="E68" s="12">
        <v>0</v>
      </c>
      <c r="F68" s="13">
        <v>40000</v>
      </c>
      <c r="G68" s="13">
        <f>F68</f>
        <v>40000</v>
      </c>
      <c r="H68" s="30">
        <v>0</v>
      </c>
      <c r="I68" s="37">
        <v>39900</v>
      </c>
      <c r="J68" s="37">
        <f>I68</f>
        <v>39900</v>
      </c>
      <c r="K68" s="13">
        <v>0</v>
      </c>
      <c r="L68" s="13">
        <f>J68-G68</f>
        <v>-100</v>
      </c>
      <c r="M68" s="13">
        <f>L68</f>
        <v>-100</v>
      </c>
    </row>
    <row r="69" spans="1:13" ht="15.75" x14ac:dyDescent="0.25">
      <c r="A69" s="58" t="s">
        <v>77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ht="15.75" x14ac:dyDescent="0.25">
      <c r="A70" s="6">
        <v>2</v>
      </c>
      <c r="B70" s="23" t="s">
        <v>4</v>
      </c>
      <c r="C70" s="5"/>
      <c r="D70" s="5"/>
      <c r="E70" s="5"/>
      <c r="F70" s="5"/>
      <c r="G70" s="5"/>
      <c r="H70" s="31"/>
      <c r="I70" s="31"/>
      <c r="J70" s="31"/>
      <c r="K70" s="5"/>
      <c r="L70" s="5"/>
      <c r="M70" s="5"/>
    </row>
    <row r="71" spans="1:13" ht="50.25" customHeight="1" x14ac:dyDescent="0.25">
      <c r="A71" s="6"/>
      <c r="B71" s="12" t="s">
        <v>56</v>
      </c>
      <c r="C71" s="5" t="s">
        <v>57</v>
      </c>
      <c r="D71" s="5" t="s">
        <v>60</v>
      </c>
      <c r="E71" s="5">
        <v>0</v>
      </c>
      <c r="F71" s="5">
        <v>5</v>
      </c>
      <c r="G71" s="5">
        <f>F71</f>
        <v>5</v>
      </c>
      <c r="H71" s="31">
        <v>0</v>
      </c>
      <c r="I71" s="31">
        <v>3</v>
      </c>
      <c r="J71" s="31">
        <f>I71</f>
        <v>3</v>
      </c>
      <c r="K71" s="5">
        <v>0</v>
      </c>
      <c r="L71" s="5">
        <f>I71-F71</f>
        <v>-2</v>
      </c>
      <c r="M71" s="5">
        <f>L71</f>
        <v>-2</v>
      </c>
    </row>
    <row r="72" spans="1:13" ht="15.75" x14ac:dyDescent="0.25">
      <c r="A72" s="58" t="s">
        <v>78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</row>
    <row r="73" spans="1:13" ht="15.75" x14ac:dyDescent="0.25">
      <c r="A73" s="6">
        <v>3</v>
      </c>
      <c r="B73" s="40" t="s">
        <v>3</v>
      </c>
      <c r="C73" s="5"/>
      <c r="D73" s="5"/>
      <c r="E73" s="5"/>
      <c r="F73" s="5"/>
      <c r="G73" s="5"/>
      <c r="H73" s="31"/>
      <c r="I73" s="31"/>
      <c r="J73" s="31"/>
      <c r="K73" s="5"/>
      <c r="L73" s="5"/>
      <c r="M73" s="5"/>
    </row>
    <row r="74" spans="1:13" ht="60" x14ac:dyDescent="0.25">
      <c r="A74" s="6"/>
      <c r="B74" s="12" t="s">
        <v>71</v>
      </c>
      <c r="C74" s="5" t="s">
        <v>86</v>
      </c>
      <c r="D74" s="5" t="s">
        <v>67</v>
      </c>
      <c r="E74" s="5">
        <v>0</v>
      </c>
      <c r="F74" s="22">
        <v>8000</v>
      </c>
      <c r="G74" s="22">
        <v>8000</v>
      </c>
      <c r="H74" s="31">
        <v>0</v>
      </c>
      <c r="I74" s="43">
        <f>I68/I71</f>
        <v>13300</v>
      </c>
      <c r="J74" s="43">
        <f>I74</f>
        <v>13300</v>
      </c>
      <c r="K74" s="5">
        <v>0</v>
      </c>
      <c r="L74" s="22">
        <f>J74-G74</f>
        <v>5300</v>
      </c>
      <c r="M74" s="22">
        <f>L74</f>
        <v>5300</v>
      </c>
    </row>
    <row r="75" spans="1:13" ht="15.75" x14ac:dyDescent="0.25">
      <c r="A75" s="48" t="s">
        <v>79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50"/>
    </row>
    <row r="76" spans="1:13" ht="15.75" x14ac:dyDescent="0.25">
      <c r="A76" s="44"/>
      <c r="B76" s="23" t="s">
        <v>83</v>
      </c>
      <c r="C76" s="5"/>
      <c r="D76" s="5"/>
      <c r="E76" s="5"/>
      <c r="F76" s="22"/>
      <c r="G76" s="22"/>
      <c r="H76" s="31"/>
      <c r="I76" s="43"/>
      <c r="J76" s="43"/>
      <c r="K76" s="5"/>
      <c r="L76" s="22"/>
      <c r="M76" s="22"/>
    </row>
    <row r="77" spans="1:13" ht="60" x14ac:dyDescent="0.25">
      <c r="A77" s="44"/>
      <c r="B77" s="12" t="s">
        <v>85</v>
      </c>
      <c r="C77" s="5" t="s">
        <v>84</v>
      </c>
      <c r="D77" s="45" t="s">
        <v>67</v>
      </c>
      <c r="E77" s="47">
        <v>0</v>
      </c>
      <c r="F77" s="22">
        <v>100</v>
      </c>
      <c r="G77" s="47">
        <f>F77</f>
        <v>100</v>
      </c>
      <c r="H77" s="31">
        <v>0</v>
      </c>
      <c r="I77" s="43">
        <f>(I68/G68)*100</f>
        <v>99.75</v>
      </c>
      <c r="J77" s="43">
        <f>I77</f>
        <v>99.75</v>
      </c>
      <c r="K77" s="5">
        <v>0</v>
      </c>
      <c r="L77" s="22">
        <f>I77-F77</f>
        <v>-0.25</v>
      </c>
      <c r="M77" s="22">
        <f>L77</f>
        <v>-0.25</v>
      </c>
    </row>
    <row r="78" spans="1:13" ht="15.75" x14ac:dyDescent="0.25">
      <c r="A78" s="65" t="s">
        <v>2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1:13" ht="15.75" x14ac:dyDescent="0.25">
      <c r="A79" s="4"/>
    </row>
    <row r="80" spans="1:13" ht="15.75" x14ac:dyDescent="0.25">
      <c r="A80" s="4"/>
    </row>
    <row r="81" spans="1:13" ht="15.75" x14ac:dyDescent="0.25">
      <c r="A81" s="53" t="s">
        <v>72</v>
      </c>
      <c r="B81" s="53"/>
      <c r="C81" s="53"/>
      <c r="D81" s="53"/>
      <c r="E81" s="53"/>
      <c r="F81" s="53"/>
      <c r="G81" s="53"/>
      <c r="H81" s="38"/>
      <c r="J81" s="51" t="s">
        <v>73</v>
      </c>
      <c r="K81" s="51"/>
      <c r="L81" s="51"/>
      <c r="M81" s="51"/>
    </row>
    <row r="82" spans="1:13" ht="15.75" x14ac:dyDescent="0.25">
      <c r="A82" s="1"/>
      <c r="B82" s="3"/>
      <c r="C82" s="3"/>
      <c r="D82" s="1"/>
      <c r="H82" s="39" t="s">
        <v>1</v>
      </c>
      <c r="J82" s="52" t="s">
        <v>0</v>
      </c>
      <c r="K82" s="52"/>
      <c r="L82" s="52"/>
      <c r="M82" s="52"/>
    </row>
    <row r="83" spans="1:13" ht="15" customHeight="1" x14ac:dyDescent="0.25">
      <c r="A83" s="2"/>
      <c r="D83" s="1"/>
    </row>
    <row r="84" spans="1:13" ht="15.75" x14ac:dyDescent="0.25">
      <c r="A84" s="53" t="s">
        <v>74</v>
      </c>
      <c r="B84" s="53"/>
      <c r="C84" s="53"/>
      <c r="D84" s="53"/>
      <c r="E84" s="53"/>
      <c r="F84" s="53"/>
      <c r="G84" s="53"/>
      <c r="H84" s="38"/>
      <c r="J84" s="51" t="s">
        <v>75</v>
      </c>
      <c r="K84" s="51"/>
      <c r="L84" s="51"/>
      <c r="M84" s="51"/>
    </row>
    <row r="85" spans="1:13" ht="15.75" customHeight="1" x14ac:dyDescent="0.25">
      <c r="A85" s="1"/>
      <c r="B85" s="1"/>
      <c r="C85" s="1"/>
      <c r="D85" s="1"/>
      <c r="E85" s="1"/>
      <c r="F85" s="1"/>
      <c r="G85" s="1"/>
      <c r="H85" s="39" t="s">
        <v>1</v>
      </c>
      <c r="J85" s="52" t="s">
        <v>0</v>
      </c>
      <c r="K85" s="52"/>
      <c r="L85" s="52"/>
      <c r="M85" s="52"/>
    </row>
  </sheetData>
  <mergeCells count="56">
    <mergeCell ref="B19:M19"/>
    <mergeCell ref="A22:A23"/>
    <mergeCell ref="B22:B23"/>
    <mergeCell ref="B14:D14"/>
    <mergeCell ref="E14:G14"/>
    <mergeCell ref="A19:A20"/>
    <mergeCell ref="H14:J14"/>
    <mergeCell ref="K1:M2"/>
    <mergeCell ref="A5:A6"/>
    <mergeCell ref="A7:A8"/>
    <mergeCell ref="A9:A10"/>
    <mergeCell ref="A11:A12"/>
    <mergeCell ref="B11:D11"/>
    <mergeCell ref="B12:D12"/>
    <mergeCell ref="A3:M3"/>
    <mergeCell ref="A4:M4"/>
    <mergeCell ref="E5:M5"/>
    <mergeCell ref="A78:M78"/>
    <mergeCell ref="D46:D48"/>
    <mergeCell ref="C22:E22"/>
    <mergeCell ref="B40:K40"/>
    <mergeCell ref="B43:M43"/>
    <mergeCell ref="B34:B35"/>
    <mergeCell ref="C34:E34"/>
    <mergeCell ref="F34:H34"/>
    <mergeCell ref="I34:K34"/>
    <mergeCell ref="B31:M31"/>
    <mergeCell ref="F22:H22"/>
    <mergeCell ref="I22:K22"/>
    <mergeCell ref="A29:K29"/>
    <mergeCell ref="A53:M53"/>
    <mergeCell ref="A57:M57"/>
    <mergeCell ref="A72:M72"/>
    <mergeCell ref="A69:M69"/>
    <mergeCell ref="C46:C48"/>
    <mergeCell ref="B46:B48"/>
    <mergeCell ref="A46:A48"/>
    <mergeCell ref="E46:G47"/>
    <mergeCell ref="A62:M62"/>
    <mergeCell ref="A65:M65"/>
    <mergeCell ref="A75:M75"/>
    <mergeCell ref="J84:M84"/>
    <mergeCell ref="J85:M85"/>
    <mergeCell ref="A84:G84"/>
    <mergeCell ref="E6:M6"/>
    <mergeCell ref="E7:M7"/>
    <mergeCell ref="E8:M8"/>
    <mergeCell ref="E9:M9"/>
    <mergeCell ref="E10:M10"/>
    <mergeCell ref="A30:K30"/>
    <mergeCell ref="A31:A32"/>
    <mergeCell ref="J82:M82"/>
    <mergeCell ref="A81:G81"/>
    <mergeCell ref="H46:J47"/>
    <mergeCell ref="K46:M47"/>
    <mergeCell ref="J81:M81"/>
  </mergeCells>
  <pageMargins left="0.19685039370078741" right="0.19685039370078741" top="0.51181102362204722" bottom="0.31496062992125984" header="0.31496062992125984" footer="0.31496062992125984"/>
  <pageSetup paperSize="9" scale="65" orientation="landscape" verticalDpi="0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2020-02-17T12:11:42Z</cp:lastPrinted>
  <dcterms:created xsi:type="dcterms:W3CDTF">2020-01-23T14:19:37Z</dcterms:created>
  <dcterms:modified xsi:type="dcterms:W3CDTF">2020-02-17T14:41:04Z</dcterms:modified>
</cp:coreProperties>
</file>