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/>
  </bookViews>
  <sheets>
    <sheet name="0114060" sheetId="1" r:id="rId1"/>
  </sheets>
  <definedNames>
    <definedName name="_xlnm.Print_Area" localSheetId="0">'0114060'!$A$1:$N$93</definedName>
  </definedNames>
  <calcPr calcId="145621"/>
</workbook>
</file>

<file path=xl/calcChain.xml><?xml version="1.0" encoding="utf-8"?>
<calcChain xmlns="http://schemas.openxmlformats.org/spreadsheetml/2006/main">
  <c r="F67" i="1" l="1"/>
  <c r="I66" i="1"/>
  <c r="F66" i="1"/>
  <c r="I19" i="1" l="1"/>
  <c r="H67" i="1" l="1"/>
  <c r="M83" i="1" l="1"/>
  <c r="N83" i="1" s="1"/>
  <c r="H80" i="1"/>
  <c r="H74" i="1"/>
  <c r="H66" i="1"/>
  <c r="L62" i="1"/>
  <c r="N62" i="1" s="1"/>
  <c r="K62" i="1"/>
  <c r="H62" i="1"/>
  <c r="K58" i="1"/>
  <c r="K57" i="1"/>
  <c r="K56" i="1"/>
  <c r="K55" i="1"/>
  <c r="K54" i="1"/>
  <c r="K53" i="1"/>
  <c r="K52" i="1"/>
  <c r="K51" i="1"/>
  <c r="H59" i="1"/>
  <c r="H58" i="1"/>
  <c r="H57" i="1"/>
  <c r="H56" i="1"/>
  <c r="H55" i="1"/>
  <c r="H54" i="1"/>
  <c r="L54" i="1" s="1"/>
  <c r="H53" i="1"/>
  <c r="L53" i="1" s="1"/>
  <c r="H52" i="1"/>
  <c r="H51" i="1"/>
  <c r="L52" i="1" l="1"/>
  <c r="L51" i="1"/>
  <c r="L55" i="1"/>
  <c r="L57" i="1"/>
  <c r="N57" i="1" s="1"/>
  <c r="L56" i="1"/>
  <c r="L58" i="1"/>
  <c r="L77" i="1"/>
  <c r="E29" i="1" l="1"/>
  <c r="D29" i="1"/>
  <c r="K77" i="1" l="1"/>
  <c r="H77" i="1"/>
  <c r="I74" i="1"/>
  <c r="J74" i="1" s="1"/>
  <c r="J80" i="1" s="1"/>
  <c r="M80" i="1" s="1"/>
  <c r="N80" i="1" s="1"/>
  <c r="L70" i="1"/>
  <c r="N70" i="1" s="1"/>
  <c r="K70" i="1"/>
  <c r="H70" i="1"/>
  <c r="K74" i="1" l="1"/>
  <c r="L74" i="1" s="1"/>
  <c r="N74" i="1" s="1"/>
  <c r="L80" i="1" l="1"/>
  <c r="K80" i="1"/>
  <c r="K27" i="1"/>
  <c r="J27" i="1"/>
  <c r="I27" i="1"/>
  <c r="H29" i="1"/>
  <c r="G28" i="1"/>
  <c r="F28" i="1"/>
  <c r="F27" i="1"/>
  <c r="F29" i="1" l="1"/>
  <c r="I28" i="1"/>
  <c r="G29" i="1"/>
  <c r="I29" i="1"/>
  <c r="I59" i="1" s="1"/>
  <c r="L27" i="1"/>
  <c r="J28" i="1"/>
  <c r="K28" i="1"/>
  <c r="K29" i="1" s="1"/>
  <c r="H19" i="1"/>
  <c r="E19" i="1"/>
  <c r="I67" i="1" l="1"/>
  <c r="K59" i="1"/>
  <c r="L59" i="1" s="1"/>
  <c r="N59" i="1" s="1"/>
  <c r="L28" i="1"/>
  <c r="L66" i="1" l="1"/>
  <c r="N66" i="1" s="1"/>
  <c r="K66" i="1"/>
  <c r="K67" i="1"/>
  <c r="L67" i="1" s="1"/>
  <c r="N67" i="1" s="1"/>
  <c r="K63" i="1"/>
  <c r="H63" i="1"/>
  <c r="J19" i="1"/>
  <c r="M77" i="1"/>
  <c r="N77" i="1" s="1"/>
  <c r="K19" i="1" l="1"/>
  <c r="L63" i="1"/>
  <c r="N63" i="1" s="1"/>
  <c r="J29" i="1" l="1"/>
  <c r="L29" i="1" l="1"/>
</calcChain>
</file>

<file path=xl/sharedStrings.xml><?xml version="1.0" encoding="utf-8"?>
<sst xmlns="http://schemas.openxmlformats.org/spreadsheetml/2006/main" count="174" uniqueCount="97">
  <si>
    <t>(ініціали та прізвище)</t>
  </si>
  <si>
    <t>(підпис)</t>
  </si>
  <si>
    <t>Аналіз стану виконання результативних показників</t>
  </si>
  <si>
    <t>ефективності</t>
  </si>
  <si>
    <t>продукту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</si>
  <si>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</si>
  <si>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</si>
  <si>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</si>
  <si>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</si>
  <si>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</si>
  <si>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</si>
  <si>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</si>
  <si>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</si>
  <si>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</si>
  <si>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</si>
  <si>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
 з/п</t>
  </si>
  <si>
    <t>Результативні показники бюджетної програми та аналіз їх виконання:</t>
  </si>
  <si>
    <t>7.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</si>
  <si>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</si>
  <si>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Усього</t>
  </si>
  <si>
    <t>Касові видатки (надані кредити)</t>
  </si>
  <si>
    <t>Найменування місцевої / регіональної програми</t>
  </si>
  <si>
    <t>(грн)</t>
  </si>
  <si>
    <t>Видатки (надані кредити) на реалізацію місцевих/регіональних програм, які виконуються в межах бюджетної програми:</t>
  </si>
  <si>
    <t>6.</t>
  </si>
  <si>
    <t>Напрями використання  бюджетних коштів</t>
  </si>
  <si>
    <t>N
з/п</t>
  </si>
  <si>
    <t>Напрями використання бюджетних коштів:</t>
  </si>
  <si>
    <t>5.</t>
  </si>
  <si>
    <t>Видатки (надані кредити) за бюджетною програмою:</t>
  </si>
  <si>
    <t>4.</t>
  </si>
  <si>
    <t>(найменування бюджетної програми)</t>
  </si>
  <si>
    <t>(КФКВК)</t>
  </si>
  <si>
    <t>(КТПКВК МБ)</t>
  </si>
  <si>
    <t>3.</t>
  </si>
  <si>
    <t>(найменування відповідального виконавця)</t>
  </si>
  <si>
    <t>2.</t>
  </si>
  <si>
    <t>(найменування головного розпорядника)</t>
  </si>
  <si>
    <t>1.</t>
  </si>
  <si>
    <t>Звіт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</si>
  <si>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</si>
  <si>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про виконання паспорта бюджетної програми місцевого бюджету за 2018 рік</t>
  </si>
  <si>
    <t>0100000</t>
  </si>
  <si>
    <t>0110000</t>
  </si>
  <si>
    <t>Мостівська сільська рада</t>
  </si>
  <si>
    <t>кошторис 2018</t>
  </si>
  <si>
    <t>шт.</t>
  </si>
  <si>
    <t>Показники програми виконані повністю</t>
  </si>
  <si>
    <t>розрахунок</t>
  </si>
  <si>
    <t>од</t>
  </si>
  <si>
    <t>Сільський голова</t>
  </si>
  <si>
    <t>Н.В. Бабанська</t>
  </si>
  <si>
    <t xml:space="preserve">Головний бухгалтер </t>
  </si>
  <si>
    <t>А.С. Гривнак</t>
  </si>
  <si>
    <t>осіб</t>
  </si>
  <si>
    <t>Якості</t>
  </si>
  <si>
    <t>від.</t>
  </si>
  <si>
    <t>список</t>
  </si>
  <si>
    <t>0114060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</si>
  <si>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</si>
  <si>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</si>
  <si>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Забезпечення організації культурного дозвілля населення і зміцнення культурних традицій жителів Мостівської сільської ради</t>
  </si>
  <si>
    <t>Придбання обладнання та предметів довгострокового користування, акустична переносної система</t>
  </si>
  <si>
    <t>Загальний Фонд: відхилення між касовими видатками та затвердженими у паспорті бюджетної програми коштів відбулося через  економію фонду оплати праці</t>
  </si>
  <si>
    <t>Спеціальний Фонд: відхилення між касовими видатками та затвердженими у паспорті бюджетної програми коштів відбулося за рахунок того що придбання акустичної переносної системи стало недоцільним.</t>
  </si>
  <si>
    <t>Завдання 1 Забезпечення організації культурного дозвілля населення і зміцнення культурних традицій жителів Мостівської сільської ради</t>
  </si>
  <si>
    <t>середнє число окладів (ставок) керівних працівників</t>
  </si>
  <si>
    <t>середнє число окладів (ставок) спеціалістів</t>
  </si>
  <si>
    <t>кількість установ - усього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</si>
  <si>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</si>
  <si>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</si>
  <si>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</si>
  <si>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гуртків</t>
  </si>
  <si>
    <t>середнє число окладів (ставок) обслуговуючого та технічного персоналу,</t>
  </si>
  <si>
    <t>видатки загального  фонду на забезпечення діяльності палаців, будинків культури, клубів та інших закладів клубного типу</t>
  </si>
  <si>
    <t>од.</t>
  </si>
  <si>
    <t>штатний розпис 2018р.</t>
  </si>
  <si>
    <t>мережа</t>
  </si>
  <si>
    <t>кошторис на 2018р.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</si>
  <si>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</si>
  <si>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</si>
  <si>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облікові дані установ</t>
  </si>
  <si>
    <t>середні витрати на одного відвідувача</t>
  </si>
  <si>
    <t>середні витрати на проведення одного заходу</t>
  </si>
  <si>
    <t>динаміка збільшення відвідувачів у плановому періоді відповідно до фактичного показника попереднього періоду</t>
  </si>
  <si>
    <t>Завдання 2. Придбання обладнання та предметів довгострокового користування, акустичної переносної системи</t>
  </si>
  <si>
    <t>Обсяг виділених коштів на придбання обладнання та предметів довгострокового користування, акустичної переносної системи</t>
  </si>
  <si>
    <t>Кількість обладнання та предметів довгострокового користування, яке планується придбати</t>
  </si>
  <si>
    <t>Відхилення між касовими видатками та затвердженими у паспорті бюджетної програми коштів відбулося за рахунок того що придбання акустичної переносної системи стало недоцільним.</t>
  </si>
  <si>
    <t>Середні витрати на  придбання  акустичної переносної система</t>
  </si>
  <si>
    <t>Відсоток виконання завдання</t>
  </si>
  <si>
    <t>грн.</t>
  </si>
  <si>
    <t>Відхилення між показниками затрат та затвердженими у паспорті бюджетної програми  відбулося через через  економію фонду оплати праці, деякі гуртки функціонують на базі НВК.</t>
  </si>
  <si>
    <t>Відхилення між показниками ефенктивності та затвердженими у паспорті бюджетної програми  відбулося через  збільшення кількості проведених заходів</t>
  </si>
  <si>
    <t>Відхилення між показниками затрат та затвердженими у паспорті бюджетної програми  відбулося  за рахунок того що придбання акустичної переносної системи стало недоцільним.</t>
  </si>
  <si>
    <t>Відхилення між показниками продукту та затвердженими у паспорті бюджетної програми  відбулося  за рахунок того що придбання акустичної переносної системи стало недоцільним.</t>
  </si>
  <si>
    <t>Відхилення між показниками продукту та затвердженими у паспорті бюджетної програми  відбулося  за рахунок того  що придбання акустичної переносної системи стало недоцільним.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</si>
</sst>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164" fontId="8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0" fillId="2" borderId="0" xfId="0" applyFill="1"/>
    <xf numFmtId="0" fontId="3" fillId="2" borderId="3" xfId="0" applyFont="1" applyFill="1" applyBorder="1" applyAlignment="1">
      <alignment vertical="center" wrapText="1"/>
    </xf>
    <xf numFmtId="0" fontId="0" fillId="2" borderId="2" xfId="0" applyFill="1" applyBorder="1"/>
    <xf numFmtId="0" fontId="2" fillId="2" borderId="0" xfId="0" applyFont="1" applyFill="1" applyAlignment="1">
      <alignment horizontal="center" vertical="top" wrapText="1"/>
    </xf>
    <xf numFmtId="0" fontId="15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2" fontId="8" fillId="2" borderId="3" xfId="0" applyNumberFormat="1" applyFont="1" applyFill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65" fontId="16" fillId="2" borderId="3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2" fontId="18" fillId="2" borderId="3" xfId="0" applyNumberFormat="1" applyFont="1" applyFill="1" applyBorder="1" applyAlignment="1">
      <alignment horizontal="center" vertical="top" wrapText="1"/>
    </xf>
    <xf numFmtId="2" fontId="16" fillId="0" borderId="3" xfId="0" applyNumberFormat="1" applyFont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vertical="top" wrapText="1"/>
    </xf>
    <xf numFmtId="2" fontId="8" fillId="0" borderId="3" xfId="0" applyNumberFormat="1" applyFont="1" applyBorder="1" applyAlignment="1">
      <alignment vertical="center" wrapText="1"/>
    </xf>
    <xf numFmtId="2" fontId="3" fillId="2" borderId="3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7" fillId="0" borderId="2" xfId="0" applyFont="1" applyBorder="1"/>
    <xf numFmtId="0" fontId="1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2"/>
  <sheetViews>
    <sheetView tabSelected="1" view="pageBreakPreview" topLeftCell="A68" zoomScale="110" zoomScaleNormal="100" zoomScaleSheetLayoutView="110" workbookViewId="0">
      <selection activeCell="A72" sqref="A72"/>
    </sheetView>
  </sheetViews>
  <sheetFormatPr defaultColWidth="13.7109375" defaultRowHeight="15" x14ac:dyDescent="0.25"/>
  <cols>
    <col min="1" max="1" width="6.140625" customWidth="1"/>
    <col min="2" max="2" width="5.85546875" customWidth="1"/>
    <col min="3" max="3" width="57.28515625" customWidth="1"/>
    <col min="9" max="9" width="16.7109375" style="21" bestFit="1" customWidth="1"/>
    <col min="10" max="11" width="13.7109375" style="21"/>
  </cols>
  <sheetData>
    <row r="1" spans="2:14" x14ac:dyDescent="0.25">
      <c r="L1" s="71" t="s">
        <v>40</v>
      </c>
      <c r="M1" s="72"/>
      <c r="N1" s="72"/>
    </row>
    <row r="2" spans="2:14" ht="46.5" customHeight="1" x14ac:dyDescent="0.25">
      <c r="L2" s="72"/>
      <c r="M2" s="72"/>
      <c r="N2" s="72"/>
    </row>
    <row r="3" spans="2:14" ht="15.75" x14ac:dyDescent="0.25">
      <c r="B3" s="75" t="s">
        <v>39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2:14" ht="15.75" x14ac:dyDescent="0.25">
      <c r="B4" s="75" t="s">
        <v>41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2:14" ht="15.75" x14ac:dyDescent="0.25">
      <c r="B5" s="73" t="s">
        <v>38</v>
      </c>
      <c r="C5" s="9" t="s">
        <v>42</v>
      </c>
      <c r="D5" s="1"/>
      <c r="F5" s="64" t="s">
        <v>44</v>
      </c>
      <c r="G5" s="64"/>
      <c r="H5" s="64"/>
      <c r="I5" s="64"/>
      <c r="J5" s="64"/>
      <c r="K5" s="64"/>
      <c r="L5" s="64"/>
      <c r="M5" s="64"/>
      <c r="N5" s="64"/>
    </row>
    <row r="6" spans="2:14" ht="15" customHeight="1" x14ac:dyDescent="0.25">
      <c r="B6" s="73"/>
      <c r="C6" s="8" t="s">
        <v>33</v>
      </c>
      <c r="D6" s="1"/>
      <c r="F6" s="63" t="s">
        <v>37</v>
      </c>
      <c r="G6" s="63"/>
      <c r="H6" s="63"/>
      <c r="I6" s="63"/>
      <c r="J6" s="63"/>
      <c r="K6" s="63"/>
      <c r="L6" s="63"/>
      <c r="M6" s="63"/>
      <c r="N6" s="63"/>
    </row>
    <row r="7" spans="2:14" ht="15.75" x14ac:dyDescent="0.25">
      <c r="B7" s="73" t="s">
        <v>36</v>
      </c>
      <c r="C7" s="9" t="s">
        <v>43</v>
      </c>
      <c r="D7" s="1"/>
      <c r="F7" s="64" t="s">
        <v>44</v>
      </c>
      <c r="G7" s="64"/>
      <c r="H7" s="64"/>
      <c r="I7" s="64"/>
      <c r="J7" s="64"/>
      <c r="K7" s="64"/>
      <c r="L7" s="64"/>
      <c r="M7" s="64"/>
      <c r="N7" s="64"/>
    </row>
    <row r="8" spans="2:14" ht="15" customHeight="1" x14ac:dyDescent="0.25">
      <c r="B8" s="73"/>
      <c r="C8" s="8" t="s">
        <v>33</v>
      </c>
      <c r="D8" s="1"/>
      <c r="F8" s="65" t="s">
        <v>35</v>
      </c>
      <c r="G8" s="65"/>
      <c r="H8" s="65"/>
      <c r="I8" s="65"/>
      <c r="J8" s="65"/>
      <c r="K8" s="65"/>
      <c r="L8" s="65"/>
      <c r="M8" s="65"/>
      <c r="N8" s="65"/>
    </row>
    <row r="9" spans="2:14" ht="26.25" customHeight="1" x14ac:dyDescent="0.25">
      <c r="B9" s="73" t="s">
        <v>34</v>
      </c>
      <c r="C9" s="9" t="s">
        <v>58</v>
      </c>
      <c r="D9" s="9" t="s">
        <v>59</v>
      </c>
      <c r="F9" s="66" t="s">
        <v>60</v>
      </c>
      <c r="G9" s="66"/>
      <c r="H9" s="66"/>
      <c r="I9" s="66"/>
      <c r="J9" s="66"/>
      <c r="K9" s="66"/>
      <c r="L9" s="66"/>
      <c r="M9" s="66"/>
      <c r="N9" s="66"/>
    </row>
    <row r="10" spans="2:14" ht="15" customHeight="1" x14ac:dyDescent="0.25">
      <c r="B10" s="73"/>
      <c r="C10" s="7" t="s">
        <v>33</v>
      </c>
      <c r="D10" s="7" t="s">
        <v>32</v>
      </c>
      <c r="F10" s="63" t="s">
        <v>31</v>
      </c>
      <c r="G10" s="63"/>
      <c r="H10" s="63"/>
      <c r="I10" s="63"/>
      <c r="J10" s="63"/>
      <c r="K10" s="63"/>
      <c r="L10" s="63"/>
      <c r="M10" s="63"/>
      <c r="N10" s="63"/>
    </row>
    <row r="11" spans="2:14" ht="15.75" x14ac:dyDescent="0.25">
      <c r="B11" s="73" t="s">
        <v>30</v>
      </c>
      <c r="C11" s="74" t="s">
        <v>29</v>
      </c>
      <c r="D11" s="74"/>
      <c r="E11" s="74"/>
    </row>
    <row r="12" spans="2:14" ht="15.75" x14ac:dyDescent="0.25">
      <c r="B12" s="73"/>
      <c r="C12" s="74" t="s">
        <v>22</v>
      </c>
      <c r="D12" s="74"/>
      <c r="E12" s="74"/>
    </row>
    <row r="13" spans="2:14" ht="15.75" x14ac:dyDescent="0.25">
      <c r="B13" s="4"/>
    </row>
    <row r="14" spans="2:14" ht="15.75" x14ac:dyDescent="0.25">
      <c r="B14" s="4"/>
    </row>
    <row r="16" spans="2:14" ht="15.75" x14ac:dyDescent="0.25">
      <c r="C16" s="68" t="s">
        <v>11</v>
      </c>
      <c r="D16" s="68"/>
      <c r="E16" s="68"/>
      <c r="F16" s="68" t="s">
        <v>20</v>
      </c>
      <c r="G16" s="68"/>
      <c r="H16" s="68"/>
      <c r="I16" s="67" t="s">
        <v>9</v>
      </c>
      <c r="J16" s="67"/>
      <c r="K16" s="67"/>
    </row>
    <row r="17" spans="2:14" ht="31.5" x14ac:dyDescent="0.25">
      <c r="C17" s="6" t="s">
        <v>8</v>
      </c>
      <c r="D17" s="6" t="s">
        <v>7</v>
      </c>
      <c r="E17" s="6" t="s">
        <v>6</v>
      </c>
      <c r="F17" s="6" t="s">
        <v>8</v>
      </c>
      <c r="G17" s="6" t="s">
        <v>7</v>
      </c>
      <c r="H17" s="6" t="s">
        <v>6</v>
      </c>
      <c r="I17" s="27" t="s">
        <v>8</v>
      </c>
      <c r="J17" s="27" t="s">
        <v>7</v>
      </c>
      <c r="K17" s="27" t="s">
        <v>6</v>
      </c>
    </row>
    <row r="18" spans="2:14" ht="15.75" x14ac:dyDescent="0.25">
      <c r="C18" s="6">
        <v>1</v>
      </c>
      <c r="D18" s="6">
        <v>2</v>
      </c>
      <c r="E18" s="6">
        <v>3</v>
      </c>
      <c r="F18" s="6">
        <v>4</v>
      </c>
      <c r="G18" s="6">
        <v>5</v>
      </c>
      <c r="H18" s="6">
        <v>6</v>
      </c>
      <c r="I18" s="27">
        <v>7</v>
      </c>
      <c r="J18" s="27">
        <v>8</v>
      </c>
      <c r="K18" s="27">
        <v>9</v>
      </c>
    </row>
    <row r="19" spans="2:14" ht="15.75" x14ac:dyDescent="0.25">
      <c r="C19" s="10">
        <v>421180</v>
      </c>
      <c r="D19" s="10">
        <v>12000</v>
      </c>
      <c r="E19" s="10">
        <f>C19+D19</f>
        <v>433180</v>
      </c>
      <c r="F19" s="10">
        <v>420747.18</v>
      </c>
      <c r="G19" s="50">
        <v>0</v>
      </c>
      <c r="H19" s="10">
        <f>F19+G19</f>
        <v>420747.18</v>
      </c>
      <c r="I19" s="51">
        <f>F19-C19</f>
        <v>-432.82000000000698</v>
      </c>
      <c r="J19" s="51">
        <f>G19-D19</f>
        <v>-12000</v>
      </c>
      <c r="K19" s="51">
        <f>I19+J19</f>
        <v>-12432.820000000007</v>
      </c>
    </row>
    <row r="20" spans="2:14" ht="15.75" x14ac:dyDescent="0.25">
      <c r="B20" s="4"/>
    </row>
    <row r="21" spans="2:14" ht="15.75" x14ac:dyDescent="0.25">
      <c r="B21" s="73" t="s">
        <v>28</v>
      </c>
      <c r="C21" s="59" t="s">
        <v>27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2:14" ht="15.75" x14ac:dyDescent="0.25">
      <c r="B22" s="73"/>
      <c r="C22" s="1" t="s">
        <v>22</v>
      </c>
    </row>
    <row r="23" spans="2:14" ht="15.75" x14ac:dyDescent="0.25">
      <c r="B23" s="4"/>
    </row>
    <row r="24" spans="2:14" ht="79.5" customHeight="1" x14ac:dyDescent="0.25">
      <c r="B24" s="68" t="s">
        <v>26</v>
      </c>
      <c r="C24" s="68" t="s">
        <v>25</v>
      </c>
      <c r="D24" s="68" t="s">
        <v>11</v>
      </c>
      <c r="E24" s="68"/>
      <c r="F24" s="68"/>
      <c r="G24" s="68" t="s">
        <v>20</v>
      </c>
      <c r="H24" s="68"/>
      <c r="I24" s="68"/>
      <c r="J24" s="68" t="s">
        <v>9</v>
      </c>
      <c r="K24" s="68"/>
      <c r="L24" s="68"/>
    </row>
    <row r="25" spans="2:14" ht="31.5" x14ac:dyDescent="0.25">
      <c r="B25" s="68"/>
      <c r="C25" s="68"/>
      <c r="D25" s="6" t="s">
        <v>8</v>
      </c>
      <c r="E25" s="6" t="s">
        <v>7</v>
      </c>
      <c r="F25" s="6" t="s">
        <v>6</v>
      </c>
      <c r="G25" s="6" t="s">
        <v>8</v>
      </c>
      <c r="H25" s="6" t="s">
        <v>7</v>
      </c>
      <c r="I25" s="27" t="s">
        <v>6</v>
      </c>
      <c r="J25" s="27" t="s">
        <v>8</v>
      </c>
      <c r="K25" s="27" t="s">
        <v>7</v>
      </c>
      <c r="L25" s="6" t="s">
        <v>6</v>
      </c>
    </row>
    <row r="26" spans="2:14" ht="15.75" x14ac:dyDescent="0.25">
      <c r="B26" s="6">
        <v>1</v>
      </c>
      <c r="C26" s="6">
        <v>2</v>
      </c>
      <c r="D26" s="6">
        <v>3</v>
      </c>
      <c r="E26" s="6">
        <v>4</v>
      </c>
      <c r="F26" s="6">
        <v>5</v>
      </c>
      <c r="G26" s="6">
        <v>6</v>
      </c>
      <c r="H26" s="6">
        <v>7</v>
      </c>
      <c r="I26" s="27">
        <v>8</v>
      </c>
      <c r="J26" s="27">
        <v>9</v>
      </c>
      <c r="K26" s="27">
        <v>10</v>
      </c>
      <c r="L26" s="6">
        <v>11</v>
      </c>
    </row>
    <row r="27" spans="2:14" ht="42" customHeight="1" x14ac:dyDescent="0.25">
      <c r="B27" s="6"/>
      <c r="C27" s="12" t="s">
        <v>61</v>
      </c>
      <c r="D27" s="10">
        <v>421180</v>
      </c>
      <c r="E27" s="10">
        <v>0</v>
      </c>
      <c r="F27" s="10">
        <f>D27+E27</f>
        <v>421180</v>
      </c>
      <c r="G27" s="10">
        <v>420747.18</v>
      </c>
      <c r="H27" s="10">
        <v>0</v>
      </c>
      <c r="I27" s="51">
        <f>G27+H27</f>
        <v>420747.18</v>
      </c>
      <c r="J27" s="51">
        <f t="shared" ref="J27:K28" si="0">G27-D27</f>
        <v>-432.82000000000698</v>
      </c>
      <c r="K27" s="51">
        <f t="shared" si="0"/>
        <v>0</v>
      </c>
      <c r="L27" s="10">
        <f>J27+K27</f>
        <v>-432.82000000000698</v>
      </c>
    </row>
    <row r="28" spans="2:14" ht="31.5" customHeight="1" x14ac:dyDescent="0.25">
      <c r="B28" s="6"/>
      <c r="C28" s="12" t="s">
        <v>62</v>
      </c>
      <c r="D28" s="11">
        <v>0</v>
      </c>
      <c r="E28" s="10">
        <v>12000</v>
      </c>
      <c r="F28" s="10">
        <f>D28+E28</f>
        <v>12000</v>
      </c>
      <c r="G28" s="10">
        <f>D28</f>
        <v>0</v>
      </c>
      <c r="H28" s="10">
        <v>0</v>
      </c>
      <c r="I28" s="51">
        <f>G28+H28</f>
        <v>0</v>
      </c>
      <c r="J28" s="51">
        <f t="shared" si="0"/>
        <v>0</v>
      </c>
      <c r="K28" s="51">
        <f t="shared" si="0"/>
        <v>-12000</v>
      </c>
      <c r="L28" s="10">
        <f>J28+K28</f>
        <v>-12000</v>
      </c>
    </row>
    <row r="29" spans="2:14" ht="15.75" x14ac:dyDescent="0.25">
      <c r="B29" s="6"/>
      <c r="C29" s="5" t="s">
        <v>19</v>
      </c>
      <c r="D29" s="11">
        <f>D27+D28</f>
        <v>421180</v>
      </c>
      <c r="E29" s="11">
        <f>E28+E27</f>
        <v>12000</v>
      </c>
      <c r="F29" s="11">
        <f>F28+F27</f>
        <v>433180</v>
      </c>
      <c r="G29" s="10">
        <f>G27+G28</f>
        <v>420747.18</v>
      </c>
      <c r="H29" s="10">
        <f>H28</f>
        <v>0</v>
      </c>
      <c r="I29" s="51">
        <f>I27+I28</f>
        <v>420747.18</v>
      </c>
      <c r="J29" s="51">
        <f>J27+J28</f>
        <v>-432.82000000000698</v>
      </c>
      <c r="K29" s="51">
        <f>+K28+K27</f>
        <v>-12000</v>
      </c>
      <c r="L29" s="10">
        <f>L27+L28</f>
        <v>-12432.820000000007</v>
      </c>
    </row>
    <row r="30" spans="2:14" ht="21.75" customHeight="1" x14ac:dyDescent="0.25">
      <c r="B30" s="60" t="s">
        <v>63</v>
      </c>
      <c r="C30" s="61"/>
      <c r="D30" s="61"/>
      <c r="E30" s="61"/>
      <c r="F30" s="61"/>
      <c r="G30" s="61"/>
      <c r="H30" s="61"/>
      <c r="I30" s="61"/>
      <c r="J30" s="61"/>
      <c r="K30" s="61"/>
      <c r="L30" s="62"/>
    </row>
    <row r="31" spans="2:14" ht="27.75" customHeight="1" x14ac:dyDescent="0.25">
      <c r="B31" s="60" t="s">
        <v>64</v>
      </c>
      <c r="C31" s="83"/>
      <c r="D31" s="83"/>
      <c r="E31" s="83"/>
      <c r="F31" s="83"/>
      <c r="G31" s="83"/>
      <c r="H31" s="83"/>
      <c r="I31" s="83"/>
      <c r="J31" s="83"/>
      <c r="K31" s="83"/>
      <c r="L31" s="84"/>
    </row>
    <row r="32" spans="2:14" ht="15.75" x14ac:dyDescent="0.25">
      <c r="B32" s="73" t="s">
        <v>24</v>
      </c>
      <c r="C32" s="59" t="s">
        <v>23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2:14" ht="15.75" x14ac:dyDescent="0.25">
      <c r="B33" s="73"/>
      <c r="C33" s="1" t="s">
        <v>22</v>
      </c>
    </row>
    <row r="34" spans="2:14" ht="15.75" x14ac:dyDescent="0.25">
      <c r="B34" s="4"/>
    </row>
    <row r="35" spans="2:14" ht="15.75" x14ac:dyDescent="0.25">
      <c r="C35" s="68" t="s">
        <v>21</v>
      </c>
      <c r="D35" s="68" t="s">
        <v>11</v>
      </c>
      <c r="E35" s="68"/>
      <c r="F35" s="68"/>
      <c r="G35" s="68" t="s">
        <v>20</v>
      </c>
      <c r="H35" s="68"/>
      <c r="I35" s="68"/>
      <c r="J35" s="68" t="s">
        <v>9</v>
      </c>
      <c r="K35" s="68"/>
      <c r="L35" s="68"/>
    </row>
    <row r="36" spans="2:14" ht="41.25" customHeight="1" x14ac:dyDescent="0.25">
      <c r="C36" s="68"/>
      <c r="D36" s="6" t="s">
        <v>8</v>
      </c>
      <c r="E36" s="6" t="s">
        <v>7</v>
      </c>
      <c r="F36" s="6" t="s">
        <v>6</v>
      </c>
      <c r="G36" s="6" t="s">
        <v>8</v>
      </c>
      <c r="H36" s="6" t="s">
        <v>7</v>
      </c>
      <c r="I36" s="27" t="s">
        <v>6</v>
      </c>
      <c r="J36" s="27" t="s">
        <v>8</v>
      </c>
      <c r="K36" s="27" t="s">
        <v>7</v>
      </c>
      <c r="L36" s="6" t="s">
        <v>6</v>
      </c>
    </row>
    <row r="37" spans="2:14" ht="15.75" x14ac:dyDescent="0.25">
      <c r="C37" s="6">
        <v>1</v>
      </c>
      <c r="D37" s="6">
        <v>2</v>
      </c>
      <c r="E37" s="6">
        <v>3</v>
      </c>
      <c r="F37" s="6">
        <v>4</v>
      </c>
      <c r="G37" s="6">
        <v>5</v>
      </c>
      <c r="H37" s="6">
        <v>6</v>
      </c>
      <c r="I37" s="27">
        <v>7</v>
      </c>
      <c r="J37" s="27">
        <v>8</v>
      </c>
      <c r="K37" s="27">
        <v>9</v>
      </c>
      <c r="L37" s="6">
        <v>10</v>
      </c>
    </row>
    <row r="38" spans="2:14" ht="15.75" x14ac:dyDescent="0.25">
      <c r="C38" s="5"/>
      <c r="D38" s="6"/>
      <c r="E38" s="6"/>
      <c r="F38" s="6"/>
      <c r="G38" s="6"/>
      <c r="H38" s="6"/>
      <c r="I38" s="27"/>
      <c r="J38" s="27"/>
      <c r="K38" s="27"/>
      <c r="L38" s="6"/>
    </row>
    <row r="39" spans="2:14" ht="15.75" x14ac:dyDescent="0.25">
      <c r="C39" s="5"/>
      <c r="D39" s="6"/>
      <c r="E39" s="6"/>
      <c r="F39" s="6"/>
      <c r="G39" s="6"/>
      <c r="H39" s="6"/>
      <c r="I39" s="27"/>
      <c r="J39" s="27"/>
      <c r="K39" s="27"/>
      <c r="L39" s="6"/>
    </row>
    <row r="40" spans="2:14" ht="15.75" x14ac:dyDescent="0.25">
      <c r="C40" s="5" t="s">
        <v>19</v>
      </c>
      <c r="D40" s="6"/>
      <c r="E40" s="6"/>
      <c r="F40" s="6"/>
      <c r="G40" s="6"/>
      <c r="H40" s="6"/>
      <c r="I40" s="27"/>
      <c r="J40" s="27"/>
      <c r="K40" s="27"/>
      <c r="L40" s="6"/>
    </row>
    <row r="41" spans="2:14" ht="15.75" x14ac:dyDescent="0.25">
      <c r="C41" s="68" t="s">
        <v>18</v>
      </c>
      <c r="D41" s="68"/>
      <c r="E41" s="68"/>
      <c r="F41" s="68"/>
      <c r="G41" s="68"/>
      <c r="H41" s="68"/>
      <c r="I41" s="68"/>
      <c r="J41" s="68"/>
      <c r="K41" s="68"/>
      <c r="L41" s="68"/>
    </row>
    <row r="42" spans="2:14" ht="15.75" x14ac:dyDescent="0.25">
      <c r="B42" s="4"/>
    </row>
    <row r="43" spans="2:14" ht="15.75" x14ac:dyDescent="0.25">
      <c r="B43" s="3" t="s">
        <v>17</v>
      </c>
      <c r="C43" s="59" t="s">
        <v>16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  <row r="44" spans="2:14" ht="15.75" x14ac:dyDescent="0.25">
      <c r="B44" s="4"/>
    </row>
    <row r="45" spans="2:14" ht="31.5" customHeight="1" x14ac:dyDescent="0.25">
      <c r="B45" s="68" t="s">
        <v>15</v>
      </c>
      <c r="C45" s="68" t="s">
        <v>14</v>
      </c>
      <c r="D45" s="68" t="s">
        <v>13</v>
      </c>
      <c r="E45" s="68" t="s">
        <v>12</v>
      </c>
      <c r="F45" s="68" t="s">
        <v>11</v>
      </c>
      <c r="G45" s="68"/>
      <c r="H45" s="68"/>
      <c r="I45" s="67" t="s">
        <v>10</v>
      </c>
      <c r="J45" s="67"/>
      <c r="K45" s="67"/>
      <c r="L45" s="68" t="s">
        <v>9</v>
      </c>
      <c r="M45" s="68"/>
      <c r="N45" s="68"/>
    </row>
    <row r="46" spans="2:14" ht="15.75" customHeight="1" x14ac:dyDescent="0.25">
      <c r="B46" s="68"/>
      <c r="C46" s="68"/>
      <c r="D46" s="68"/>
      <c r="E46" s="68"/>
      <c r="F46" s="68"/>
      <c r="G46" s="68"/>
      <c r="H46" s="68"/>
      <c r="I46" s="67"/>
      <c r="J46" s="67"/>
      <c r="K46" s="67"/>
      <c r="L46" s="68"/>
      <c r="M46" s="68"/>
      <c r="N46" s="68"/>
    </row>
    <row r="47" spans="2:14" ht="31.5" x14ac:dyDescent="0.25">
      <c r="B47" s="68"/>
      <c r="C47" s="68"/>
      <c r="D47" s="68"/>
      <c r="E47" s="68"/>
      <c r="F47" s="6" t="s">
        <v>8</v>
      </c>
      <c r="G47" s="6" t="s">
        <v>7</v>
      </c>
      <c r="H47" s="6" t="s">
        <v>6</v>
      </c>
      <c r="I47" s="27" t="s">
        <v>8</v>
      </c>
      <c r="J47" s="27" t="s">
        <v>7</v>
      </c>
      <c r="K47" s="27" t="s">
        <v>6</v>
      </c>
      <c r="L47" s="6" t="s">
        <v>8</v>
      </c>
      <c r="M47" s="6" t="s">
        <v>7</v>
      </c>
      <c r="N47" s="6" t="s">
        <v>6</v>
      </c>
    </row>
    <row r="48" spans="2:14" ht="15.75" x14ac:dyDescent="0.25">
      <c r="B48" s="6">
        <v>1</v>
      </c>
      <c r="C48" s="6">
        <v>2</v>
      </c>
      <c r="D48" s="6">
        <v>3</v>
      </c>
      <c r="E48" s="6">
        <v>4</v>
      </c>
      <c r="F48" s="6">
        <v>5</v>
      </c>
      <c r="G48" s="6">
        <v>6</v>
      </c>
      <c r="H48" s="6">
        <v>7</v>
      </c>
      <c r="I48" s="27">
        <v>8</v>
      </c>
      <c r="J48" s="27">
        <v>9</v>
      </c>
      <c r="K48" s="27">
        <v>10</v>
      </c>
      <c r="L48" s="6">
        <v>11</v>
      </c>
      <c r="M48" s="6">
        <v>12</v>
      </c>
      <c r="N48" s="6">
        <v>13</v>
      </c>
    </row>
    <row r="49" spans="2:14" ht="42.75" customHeight="1" x14ac:dyDescent="0.25">
      <c r="B49" s="6"/>
      <c r="C49" s="15" t="s">
        <v>65</v>
      </c>
      <c r="D49" s="6"/>
      <c r="E49" s="6"/>
      <c r="F49" s="6"/>
      <c r="G49" s="6"/>
      <c r="H49" s="6"/>
      <c r="I49" s="27"/>
      <c r="J49" s="27"/>
      <c r="K49" s="27"/>
      <c r="L49" s="6"/>
      <c r="M49" s="6"/>
      <c r="N49" s="6"/>
    </row>
    <row r="50" spans="2:14" ht="15.75" x14ac:dyDescent="0.25">
      <c r="B50" s="6"/>
      <c r="C50" s="14" t="s">
        <v>5</v>
      </c>
      <c r="D50" s="6"/>
      <c r="E50" s="6"/>
      <c r="F50" s="6"/>
      <c r="G50" s="6"/>
      <c r="H50" s="6"/>
      <c r="I50" s="27"/>
      <c r="J50" s="27"/>
      <c r="K50" s="27"/>
      <c r="L50" s="6"/>
      <c r="M50" s="6"/>
      <c r="N50" s="6"/>
    </row>
    <row r="51" spans="2:14" ht="27" customHeight="1" x14ac:dyDescent="0.25">
      <c r="B51" s="34"/>
      <c r="C51" s="30" t="s">
        <v>66</v>
      </c>
      <c r="D51" s="34" t="s">
        <v>75</v>
      </c>
      <c r="E51" s="30" t="s">
        <v>76</v>
      </c>
      <c r="F51" s="34">
        <v>2.75</v>
      </c>
      <c r="G51" s="37">
        <v>0</v>
      </c>
      <c r="H51" s="34">
        <f t="shared" ref="H51:H59" si="1">F51</f>
        <v>2.75</v>
      </c>
      <c r="I51" s="34">
        <v>2.75</v>
      </c>
      <c r="J51" s="33">
        <v>0</v>
      </c>
      <c r="K51" s="33">
        <f t="shared" ref="K51:K59" si="2">I51</f>
        <v>2.75</v>
      </c>
      <c r="L51" s="34">
        <f>K51-H51</f>
        <v>0</v>
      </c>
      <c r="M51" s="34">
        <v>0</v>
      </c>
      <c r="N51" s="34">
        <v>0</v>
      </c>
    </row>
    <row r="52" spans="2:14" ht="24.75" customHeight="1" x14ac:dyDescent="0.25">
      <c r="B52" s="34"/>
      <c r="C52" s="30" t="s">
        <v>67</v>
      </c>
      <c r="D52" s="34" t="s">
        <v>75</v>
      </c>
      <c r="E52" s="30" t="s">
        <v>76</v>
      </c>
      <c r="F52" s="34">
        <v>2</v>
      </c>
      <c r="G52" s="37">
        <v>0</v>
      </c>
      <c r="H52" s="34">
        <f t="shared" si="1"/>
        <v>2</v>
      </c>
      <c r="I52" s="34">
        <v>2</v>
      </c>
      <c r="J52" s="33">
        <v>0</v>
      </c>
      <c r="K52" s="33">
        <f t="shared" si="2"/>
        <v>2</v>
      </c>
      <c r="L52" s="34">
        <f>K52-H52</f>
        <v>0</v>
      </c>
      <c r="M52" s="34">
        <v>0</v>
      </c>
      <c r="N52" s="34">
        <v>0</v>
      </c>
    </row>
    <row r="53" spans="2:14" ht="18" customHeight="1" x14ac:dyDescent="0.25">
      <c r="B53" s="34"/>
      <c r="C53" s="30" t="s">
        <v>68</v>
      </c>
      <c r="D53" s="34" t="s">
        <v>75</v>
      </c>
      <c r="E53" s="30" t="s">
        <v>77</v>
      </c>
      <c r="F53" s="34">
        <v>3</v>
      </c>
      <c r="G53" s="37">
        <v>0</v>
      </c>
      <c r="H53" s="34">
        <f t="shared" si="1"/>
        <v>3</v>
      </c>
      <c r="I53" s="34">
        <v>3</v>
      </c>
      <c r="J53" s="33">
        <v>0</v>
      </c>
      <c r="K53" s="33">
        <f t="shared" si="2"/>
        <v>3</v>
      </c>
      <c r="L53" s="34">
        <f>I53-H53</f>
        <v>0</v>
      </c>
      <c r="M53" s="34">
        <v>0</v>
      </c>
      <c r="N53" s="34">
        <v>0</v>
      </c>
    </row>
    <row r="54" spans="2:14" ht="29.25" customHeight="1" x14ac:dyDescent="0.25">
      <c r="B54" s="34"/>
      <c r="C54" s="30" t="s">
        <v>69</v>
      </c>
      <c r="D54" s="34" t="s">
        <v>75</v>
      </c>
      <c r="E54" s="30" t="s">
        <v>76</v>
      </c>
      <c r="F54" s="34">
        <v>7</v>
      </c>
      <c r="G54" s="37">
        <v>0</v>
      </c>
      <c r="H54" s="38">
        <f t="shared" si="1"/>
        <v>7</v>
      </c>
      <c r="I54" s="38">
        <v>7</v>
      </c>
      <c r="J54" s="33">
        <v>0</v>
      </c>
      <c r="K54" s="39">
        <f t="shared" si="2"/>
        <v>7</v>
      </c>
      <c r="L54" s="38">
        <f>I54-H54</f>
        <v>0</v>
      </c>
      <c r="M54" s="34">
        <v>0</v>
      </c>
      <c r="N54" s="34">
        <v>0</v>
      </c>
    </row>
    <row r="55" spans="2:14" ht="23.25" customHeight="1" x14ac:dyDescent="0.25">
      <c r="B55" s="34"/>
      <c r="C55" s="30" t="s">
        <v>70</v>
      </c>
      <c r="D55" s="34" t="s">
        <v>75</v>
      </c>
      <c r="E55" s="30" t="s">
        <v>77</v>
      </c>
      <c r="F55" s="34">
        <v>3</v>
      </c>
      <c r="G55" s="37">
        <v>0</v>
      </c>
      <c r="H55" s="34">
        <f t="shared" si="1"/>
        <v>3</v>
      </c>
      <c r="I55" s="34">
        <v>3</v>
      </c>
      <c r="J55" s="33">
        <v>0</v>
      </c>
      <c r="K55" s="33">
        <f t="shared" si="2"/>
        <v>3</v>
      </c>
      <c r="L55" s="34">
        <f>K55-H55</f>
        <v>0</v>
      </c>
      <c r="M55" s="34">
        <v>0</v>
      </c>
      <c r="N55" s="34">
        <v>0</v>
      </c>
    </row>
    <row r="56" spans="2:14" ht="19.5" customHeight="1" x14ac:dyDescent="0.25">
      <c r="B56" s="34"/>
      <c r="C56" s="30" t="s">
        <v>71</v>
      </c>
      <c r="D56" s="34" t="s">
        <v>75</v>
      </c>
      <c r="E56" s="30" t="s">
        <v>77</v>
      </c>
      <c r="F56" s="34">
        <v>2</v>
      </c>
      <c r="G56" s="37">
        <v>0</v>
      </c>
      <c r="H56" s="34">
        <f t="shared" si="1"/>
        <v>2</v>
      </c>
      <c r="I56" s="34">
        <v>2</v>
      </c>
      <c r="J56" s="33">
        <v>0</v>
      </c>
      <c r="K56" s="33">
        <f t="shared" si="2"/>
        <v>2</v>
      </c>
      <c r="L56" s="34">
        <f>K56-H56</f>
        <v>0</v>
      </c>
      <c r="M56" s="34">
        <v>0</v>
      </c>
      <c r="N56" s="34">
        <v>0</v>
      </c>
    </row>
    <row r="57" spans="2:14" ht="15.75" x14ac:dyDescent="0.25">
      <c r="B57" s="44"/>
      <c r="C57" s="45" t="s">
        <v>72</v>
      </c>
      <c r="D57" s="44" t="s">
        <v>75</v>
      </c>
      <c r="E57" s="45" t="s">
        <v>77</v>
      </c>
      <c r="F57" s="44">
        <v>19</v>
      </c>
      <c r="G57" s="46">
        <v>0</v>
      </c>
      <c r="H57" s="44">
        <f t="shared" si="1"/>
        <v>19</v>
      </c>
      <c r="I57" s="44">
        <v>15</v>
      </c>
      <c r="J57" s="44">
        <v>0</v>
      </c>
      <c r="K57" s="44">
        <f t="shared" si="2"/>
        <v>15</v>
      </c>
      <c r="L57" s="44">
        <f>K57-H57</f>
        <v>-4</v>
      </c>
      <c r="M57" s="44">
        <v>0</v>
      </c>
      <c r="N57" s="44">
        <f>L57</f>
        <v>-4</v>
      </c>
    </row>
    <row r="58" spans="2:14" ht="25.5" customHeight="1" x14ac:dyDescent="0.25">
      <c r="B58" s="34"/>
      <c r="C58" s="30" t="s">
        <v>73</v>
      </c>
      <c r="D58" s="34" t="s">
        <v>75</v>
      </c>
      <c r="E58" s="30" t="s">
        <v>76</v>
      </c>
      <c r="F58" s="34">
        <v>2.25</v>
      </c>
      <c r="G58" s="37">
        <v>0</v>
      </c>
      <c r="H58" s="34">
        <f t="shared" si="1"/>
        <v>2.25</v>
      </c>
      <c r="I58" s="34">
        <v>2.25</v>
      </c>
      <c r="J58" s="33">
        <v>0</v>
      </c>
      <c r="K58" s="33">
        <f t="shared" si="2"/>
        <v>2.25</v>
      </c>
      <c r="L58" s="34">
        <f>K58-H58</f>
        <v>0</v>
      </c>
      <c r="M58" s="34">
        <v>0</v>
      </c>
      <c r="N58" s="34">
        <v>0</v>
      </c>
    </row>
    <row r="59" spans="2:14" ht="26.25" customHeight="1" x14ac:dyDescent="0.25">
      <c r="B59" s="26"/>
      <c r="C59" s="30" t="s">
        <v>74</v>
      </c>
      <c r="D59" s="26" t="s">
        <v>91</v>
      </c>
      <c r="E59" s="30" t="s">
        <v>78</v>
      </c>
      <c r="F59" s="52">
        <v>421180</v>
      </c>
      <c r="G59" s="52">
        <v>0</v>
      </c>
      <c r="H59" s="52">
        <f t="shared" si="1"/>
        <v>421180</v>
      </c>
      <c r="I59" s="53">
        <f>I29</f>
        <v>420747.18</v>
      </c>
      <c r="J59" s="53">
        <v>0</v>
      </c>
      <c r="K59" s="53">
        <f t="shared" si="2"/>
        <v>420747.18</v>
      </c>
      <c r="L59" s="52">
        <f>K59-H59</f>
        <v>-432.82000000000698</v>
      </c>
      <c r="M59" s="52">
        <v>0</v>
      </c>
      <c r="N59" s="52">
        <f>L59</f>
        <v>-432.82000000000698</v>
      </c>
    </row>
    <row r="60" spans="2:14" ht="23.25" customHeight="1" x14ac:dyDescent="0.25">
      <c r="B60" s="80" t="s">
        <v>92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2"/>
    </row>
    <row r="61" spans="2:14" ht="15.75" x14ac:dyDescent="0.25">
      <c r="B61" s="6"/>
      <c r="C61" s="20" t="s">
        <v>4</v>
      </c>
      <c r="D61" s="5"/>
      <c r="E61" s="5"/>
      <c r="F61" s="5"/>
      <c r="G61" s="5"/>
      <c r="H61" s="5"/>
      <c r="I61" s="22"/>
      <c r="J61" s="22"/>
      <c r="K61" s="22"/>
      <c r="L61" s="5"/>
      <c r="M61" s="5"/>
      <c r="N61" s="5"/>
    </row>
    <row r="62" spans="2:14" ht="33.75" customHeight="1" x14ac:dyDescent="0.25">
      <c r="B62" s="34"/>
      <c r="C62" s="40" t="s">
        <v>79</v>
      </c>
      <c r="D62" s="40" t="s">
        <v>54</v>
      </c>
      <c r="E62" s="40" t="s">
        <v>81</v>
      </c>
      <c r="F62" s="5">
        <v>18580</v>
      </c>
      <c r="G62" s="5">
        <v>0</v>
      </c>
      <c r="H62" s="5">
        <f>F62</f>
        <v>18580</v>
      </c>
      <c r="I62" s="47">
        <v>19300</v>
      </c>
      <c r="J62" s="47">
        <v>0</v>
      </c>
      <c r="K62" s="47">
        <f>I62</f>
        <v>19300</v>
      </c>
      <c r="L62" s="47">
        <f>I62-F62</f>
        <v>720</v>
      </c>
      <c r="M62" s="47">
        <v>0</v>
      </c>
      <c r="N62" s="47">
        <f>L62</f>
        <v>720</v>
      </c>
    </row>
    <row r="63" spans="2:14" ht="34.5" customHeight="1" x14ac:dyDescent="0.25">
      <c r="B63" s="6"/>
      <c r="C63" s="40" t="s">
        <v>80</v>
      </c>
      <c r="D63" s="40" t="s">
        <v>49</v>
      </c>
      <c r="E63" s="12" t="s">
        <v>81</v>
      </c>
      <c r="F63" s="41">
        <v>145</v>
      </c>
      <c r="G63" s="41">
        <v>0</v>
      </c>
      <c r="H63" s="41">
        <f>F63</f>
        <v>145</v>
      </c>
      <c r="I63" s="47">
        <v>147</v>
      </c>
      <c r="J63" s="47">
        <v>0</v>
      </c>
      <c r="K63" s="47">
        <f>I63</f>
        <v>147</v>
      </c>
      <c r="L63" s="47">
        <f>K63-H63</f>
        <v>2</v>
      </c>
      <c r="M63" s="47">
        <v>0</v>
      </c>
      <c r="N63" s="47">
        <f>L63</f>
        <v>2</v>
      </c>
    </row>
    <row r="64" spans="2:14" ht="18" customHeight="1" x14ac:dyDescent="0.25">
      <c r="B64" s="77" t="s">
        <v>47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9"/>
    </row>
    <row r="65" spans="2:14" ht="15.75" x14ac:dyDescent="0.25">
      <c r="B65" s="6"/>
      <c r="C65" s="35" t="s">
        <v>3</v>
      </c>
      <c r="D65" s="6"/>
      <c r="E65" s="6"/>
      <c r="F65" s="6"/>
      <c r="G65" s="6"/>
      <c r="H65" s="6"/>
      <c r="I65" s="27"/>
      <c r="J65" s="27"/>
      <c r="K65" s="27"/>
      <c r="L65" s="6"/>
      <c r="M65" s="6"/>
      <c r="N65" s="6"/>
    </row>
    <row r="66" spans="2:14" ht="15.75" x14ac:dyDescent="0.25">
      <c r="B66" s="34"/>
      <c r="C66" s="42" t="s">
        <v>82</v>
      </c>
      <c r="D66" s="34" t="s">
        <v>91</v>
      </c>
      <c r="E66" s="30" t="s">
        <v>48</v>
      </c>
      <c r="F66" s="31">
        <f>F59/F62</f>
        <v>22.668460710441334</v>
      </c>
      <c r="G66" s="34">
        <v>0</v>
      </c>
      <c r="H66" s="31">
        <f>F66</f>
        <v>22.668460710441334</v>
      </c>
      <c r="I66" s="48">
        <f>I59/I62</f>
        <v>21.800372020725387</v>
      </c>
      <c r="J66" s="44">
        <v>0</v>
      </c>
      <c r="K66" s="48">
        <f>I66</f>
        <v>21.800372020725387</v>
      </c>
      <c r="L66" s="48">
        <f>I66-F66</f>
        <v>-0.86808868971594677</v>
      </c>
      <c r="M66" s="48">
        <v>0</v>
      </c>
      <c r="N66" s="48">
        <f>L66</f>
        <v>-0.86808868971594677</v>
      </c>
    </row>
    <row r="67" spans="2:14" ht="15.75" customHeight="1" x14ac:dyDescent="0.25">
      <c r="B67" s="6"/>
      <c r="C67" s="16" t="s">
        <v>83</v>
      </c>
      <c r="D67" s="17" t="s">
        <v>91</v>
      </c>
      <c r="E67" s="43" t="s">
        <v>48</v>
      </c>
      <c r="F67" s="54">
        <f>F59/F63</f>
        <v>2904.6896551724139</v>
      </c>
      <c r="G67" s="54">
        <v>0</v>
      </c>
      <c r="H67" s="54">
        <f>F67</f>
        <v>2904.6896551724139</v>
      </c>
      <c r="I67" s="49">
        <f>I59/I63</f>
        <v>2862.2257142857143</v>
      </c>
      <c r="J67" s="49">
        <v>0</v>
      </c>
      <c r="K67" s="49">
        <f>I67</f>
        <v>2862.2257142857143</v>
      </c>
      <c r="L67" s="49">
        <f>K67-H67</f>
        <v>-42.463940886699675</v>
      </c>
      <c r="M67" s="49">
        <v>0</v>
      </c>
      <c r="N67" s="49">
        <f>L67</f>
        <v>-42.463940886699675</v>
      </c>
    </row>
    <row r="68" spans="2:14" ht="19.5" customHeight="1" x14ac:dyDescent="0.25">
      <c r="B68" s="80" t="s">
        <v>93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2"/>
    </row>
    <row r="69" spans="2:14" ht="19.5" customHeight="1" x14ac:dyDescent="0.25">
      <c r="B69" s="29"/>
      <c r="C69" s="29" t="s">
        <v>55</v>
      </c>
      <c r="D69" s="29"/>
      <c r="E69" s="29"/>
      <c r="F69" s="29"/>
      <c r="G69" s="29"/>
      <c r="H69" s="29"/>
      <c r="I69" s="32"/>
      <c r="J69" s="32"/>
      <c r="K69" s="32"/>
      <c r="L69" s="29"/>
      <c r="M69" s="29"/>
      <c r="N69" s="29"/>
    </row>
    <row r="70" spans="2:14" ht="26.25" customHeight="1" x14ac:dyDescent="0.25">
      <c r="B70" s="29"/>
      <c r="C70" s="30" t="s">
        <v>84</v>
      </c>
      <c r="D70" s="28" t="s">
        <v>56</v>
      </c>
      <c r="E70" s="30" t="s">
        <v>48</v>
      </c>
      <c r="F70" s="28">
        <v>100</v>
      </c>
      <c r="G70" s="28">
        <v>0</v>
      </c>
      <c r="H70" s="28">
        <f>F70</f>
        <v>100</v>
      </c>
      <c r="I70" s="27">
        <v>100</v>
      </c>
      <c r="J70" s="27">
        <v>0</v>
      </c>
      <c r="K70" s="27">
        <f>I70</f>
        <v>100</v>
      </c>
      <c r="L70" s="10">
        <f>I70-F70</f>
        <v>0</v>
      </c>
      <c r="M70" s="10">
        <v>0</v>
      </c>
      <c r="N70" s="10">
        <f>L70</f>
        <v>0</v>
      </c>
    </row>
    <row r="71" spans="2:14" ht="17.25" customHeight="1" x14ac:dyDescent="0.25">
      <c r="B71" s="80" t="s">
        <v>47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2"/>
    </row>
    <row r="72" spans="2:14" ht="32.25" customHeight="1" x14ac:dyDescent="0.25">
      <c r="B72" s="6"/>
      <c r="C72" s="18" t="s">
        <v>85</v>
      </c>
      <c r="D72" s="6"/>
      <c r="E72" s="6"/>
      <c r="F72" s="6"/>
      <c r="G72" s="6"/>
      <c r="H72" s="6"/>
      <c r="I72" s="27"/>
      <c r="J72" s="27"/>
      <c r="K72" s="27"/>
      <c r="L72" s="6"/>
      <c r="M72" s="6"/>
      <c r="N72" s="6"/>
    </row>
    <row r="73" spans="2:14" ht="15.75" x14ac:dyDescent="0.25">
      <c r="B73" s="6">
        <v>1</v>
      </c>
      <c r="C73" s="20" t="s">
        <v>5</v>
      </c>
      <c r="D73" s="5"/>
      <c r="E73" s="5"/>
      <c r="F73" s="5"/>
      <c r="G73" s="5"/>
      <c r="H73" s="5"/>
      <c r="I73" s="22"/>
      <c r="J73" s="22"/>
      <c r="K73" s="22"/>
      <c r="L73" s="5"/>
      <c r="M73" s="5"/>
      <c r="N73" s="5"/>
    </row>
    <row r="74" spans="2:14" ht="31.5" customHeight="1" x14ac:dyDescent="0.25">
      <c r="B74" s="6"/>
      <c r="C74" s="12" t="s">
        <v>86</v>
      </c>
      <c r="D74" s="12" t="s">
        <v>91</v>
      </c>
      <c r="E74" s="12" t="s">
        <v>45</v>
      </c>
      <c r="F74" s="13">
        <v>0</v>
      </c>
      <c r="G74" s="55">
        <v>12000</v>
      </c>
      <c r="H74" s="55">
        <f>G74</f>
        <v>12000</v>
      </c>
      <c r="I74" s="36">
        <f>F74</f>
        <v>0</v>
      </c>
      <c r="J74" s="36">
        <f>I74</f>
        <v>0</v>
      </c>
      <c r="K74" s="36">
        <f>I74</f>
        <v>0</v>
      </c>
      <c r="L74" s="55">
        <f>K74-G74</f>
        <v>-12000</v>
      </c>
      <c r="M74" s="55">
        <v>0</v>
      </c>
      <c r="N74" s="55">
        <f>L74</f>
        <v>-12000</v>
      </c>
    </row>
    <row r="75" spans="2:14" ht="20.25" customHeight="1" x14ac:dyDescent="0.25">
      <c r="B75" s="69" t="s">
        <v>94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2:14" ht="15.75" x14ac:dyDescent="0.25">
      <c r="B76" s="6">
        <v>2</v>
      </c>
      <c r="C76" s="20" t="s">
        <v>4</v>
      </c>
      <c r="D76" s="5"/>
      <c r="E76" s="5"/>
      <c r="F76" s="5"/>
      <c r="G76" s="5"/>
      <c r="H76" s="5"/>
      <c r="I76" s="22"/>
      <c r="J76" s="22"/>
      <c r="K76" s="22"/>
      <c r="L76" s="5"/>
      <c r="M76" s="5"/>
      <c r="N76" s="5"/>
    </row>
    <row r="77" spans="2:14" ht="31.5" customHeight="1" x14ac:dyDescent="0.25">
      <c r="B77" s="6"/>
      <c r="C77" s="12" t="s">
        <v>87</v>
      </c>
      <c r="D77" s="5" t="s">
        <v>46</v>
      </c>
      <c r="E77" s="5" t="s">
        <v>57</v>
      </c>
      <c r="F77" s="5">
        <v>0</v>
      </c>
      <c r="G77" s="5">
        <v>1</v>
      </c>
      <c r="H77" s="5">
        <f>F77+G77</f>
        <v>1</v>
      </c>
      <c r="I77" s="22">
        <v>0</v>
      </c>
      <c r="J77" s="22">
        <v>0</v>
      </c>
      <c r="K77" s="22">
        <f>I77+J77</f>
        <v>0</v>
      </c>
      <c r="L77" s="31">
        <f>I77-F77</f>
        <v>0</v>
      </c>
      <c r="M77" s="31">
        <f>J77-G77</f>
        <v>-1</v>
      </c>
      <c r="N77" s="31">
        <f>M77</f>
        <v>-1</v>
      </c>
    </row>
    <row r="78" spans="2:14" ht="24" customHeight="1" x14ac:dyDescent="0.25">
      <c r="B78" s="69" t="s">
        <v>95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</row>
    <row r="79" spans="2:14" ht="15.75" x14ac:dyDescent="0.25">
      <c r="B79" s="6">
        <v>3</v>
      </c>
      <c r="C79" s="25" t="s">
        <v>3</v>
      </c>
      <c r="D79" s="5"/>
      <c r="E79" s="5"/>
      <c r="F79" s="5"/>
      <c r="G79" s="5"/>
      <c r="H79" s="5"/>
      <c r="I79" s="22"/>
      <c r="J79" s="22"/>
      <c r="K79" s="22"/>
      <c r="L79" s="5"/>
      <c r="M79" s="5"/>
      <c r="N79" s="5"/>
    </row>
    <row r="80" spans="2:14" ht="24.75" customHeight="1" x14ac:dyDescent="0.25">
      <c r="B80" s="6"/>
      <c r="C80" s="12" t="s">
        <v>89</v>
      </c>
      <c r="D80" s="5" t="s">
        <v>46</v>
      </c>
      <c r="E80" s="5" t="s">
        <v>48</v>
      </c>
      <c r="F80" s="19">
        <v>0</v>
      </c>
      <c r="G80" s="31">
        <v>12000</v>
      </c>
      <c r="H80" s="31">
        <f>G80</f>
        <v>12000</v>
      </c>
      <c r="I80" s="56">
        <v>0</v>
      </c>
      <c r="J80" s="56">
        <f t="shared" ref="J80" si="3">J74</f>
        <v>0</v>
      </c>
      <c r="K80" s="56">
        <f>I80</f>
        <v>0</v>
      </c>
      <c r="L80" s="31">
        <f>I80-F80</f>
        <v>0</v>
      </c>
      <c r="M80" s="31">
        <f>J80-G80</f>
        <v>-12000</v>
      </c>
      <c r="N80" s="31">
        <f>M80</f>
        <v>-12000</v>
      </c>
    </row>
    <row r="81" spans="2:14" ht="32.25" customHeight="1" x14ac:dyDescent="0.25">
      <c r="B81" s="69" t="s">
        <v>96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 ht="15.75" x14ac:dyDescent="0.25">
      <c r="B82" s="29"/>
      <c r="C82" s="18" t="s">
        <v>55</v>
      </c>
      <c r="D82" s="28"/>
      <c r="E82" s="28"/>
      <c r="F82" s="28"/>
      <c r="G82" s="28"/>
      <c r="H82" s="28"/>
      <c r="I82" s="27"/>
      <c r="J82" s="27"/>
      <c r="K82" s="27"/>
      <c r="L82" s="28"/>
      <c r="M82" s="28"/>
      <c r="N82" s="28"/>
    </row>
    <row r="83" spans="2:14" ht="12.75" customHeight="1" x14ac:dyDescent="0.25">
      <c r="B83" s="29"/>
      <c r="C83" s="30" t="s">
        <v>90</v>
      </c>
      <c r="D83" s="28" t="s">
        <v>56</v>
      </c>
      <c r="E83" s="28" t="s">
        <v>48</v>
      </c>
      <c r="F83" s="28">
        <v>0</v>
      </c>
      <c r="G83" s="28">
        <v>100</v>
      </c>
      <c r="H83" s="28">
        <v>100</v>
      </c>
      <c r="I83" s="27">
        <v>0</v>
      </c>
      <c r="J83" s="27">
        <v>0</v>
      </c>
      <c r="K83" s="27">
        <v>0</v>
      </c>
      <c r="L83" s="10">
        <v>0</v>
      </c>
      <c r="M83" s="10">
        <f>K83-G83</f>
        <v>-100</v>
      </c>
      <c r="N83" s="10">
        <f>M83</f>
        <v>-100</v>
      </c>
    </row>
    <row r="84" spans="2:14" ht="30" customHeight="1" x14ac:dyDescent="0.25">
      <c r="B84" s="80" t="s">
        <v>88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2"/>
    </row>
    <row r="85" spans="2:14" ht="15.75" x14ac:dyDescent="0.25">
      <c r="B85" s="76" t="s">
        <v>2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</row>
    <row r="86" spans="2:14" ht="15.75" x14ac:dyDescent="0.25">
      <c r="B86" s="4"/>
    </row>
    <row r="87" spans="2:14" ht="15.75" x14ac:dyDescent="0.25">
      <c r="B87" s="4"/>
    </row>
    <row r="88" spans="2:14" ht="15.75" x14ac:dyDescent="0.25">
      <c r="B88" s="59" t="s">
        <v>50</v>
      </c>
      <c r="C88" s="59"/>
      <c r="D88" s="59"/>
      <c r="E88" s="59"/>
      <c r="F88" s="59"/>
      <c r="G88" s="59"/>
      <c r="H88" s="59"/>
      <c r="I88" s="23"/>
      <c r="K88" s="57" t="s">
        <v>51</v>
      </c>
      <c r="L88" s="57"/>
      <c r="M88" s="57"/>
      <c r="N88" s="57"/>
    </row>
    <row r="89" spans="2:14" ht="15.75" x14ac:dyDescent="0.25">
      <c r="B89" s="1"/>
      <c r="C89" s="3"/>
      <c r="D89" s="3"/>
      <c r="E89" s="1"/>
      <c r="I89" s="24" t="s">
        <v>1</v>
      </c>
      <c r="K89" s="58" t="s">
        <v>0</v>
      </c>
      <c r="L89" s="58"/>
      <c r="M89" s="58"/>
      <c r="N89" s="58"/>
    </row>
    <row r="90" spans="2:14" ht="15" customHeight="1" x14ac:dyDescent="0.25">
      <c r="B90" s="2"/>
      <c r="E90" s="1"/>
    </row>
    <row r="91" spans="2:14" ht="15.75" x14ac:dyDescent="0.25">
      <c r="B91" s="59" t="s">
        <v>52</v>
      </c>
      <c r="C91" s="59"/>
      <c r="D91" s="59"/>
      <c r="E91" s="59"/>
      <c r="F91" s="59"/>
      <c r="G91" s="59"/>
      <c r="H91" s="59"/>
      <c r="I91" s="23"/>
      <c r="K91" s="57" t="s">
        <v>53</v>
      </c>
      <c r="L91" s="57"/>
      <c r="M91" s="57"/>
      <c r="N91" s="57"/>
    </row>
    <row r="92" spans="2:14" ht="15.75" customHeight="1" x14ac:dyDescent="0.25">
      <c r="B92" s="1"/>
      <c r="C92" s="1"/>
      <c r="D92" s="1"/>
      <c r="E92" s="1"/>
      <c r="F92" s="1"/>
      <c r="G92" s="1"/>
      <c r="H92" s="1"/>
      <c r="I92" s="24" t="s">
        <v>1</v>
      </c>
      <c r="K92" s="58" t="s">
        <v>0</v>
      </c>
      <c r="L92" s="58"/>
      <c r="M92" s="58"/>
      <c r="N92" s="58"/>
    </row>
  </sheetData>
  <mergeCells count="57">
    <mergeCell ref="B60:N60"/>
    <mergeCell ref="D24:F24"/>
    <mergeCell ref="C41:L41"/>
    <mergeCell ref="C43:N43"/>
    <mergeCell ref="C35:C36"/>
    <mergeCell ref="D35:F35"/>
    <mergeCell ref="G35:I35"/>
    <mergeCell ref="J35:L35"/>
    <mergeCell ref="C32:N32"/>
    <mergeCell ref="G24:I24"/>
    <mergeCell ref="J24:L24"/>
    <mergeCell ref="B31:L31"/>
    <mergeCell ref="B32:B33"/>
    <mergeCell ref="C24:C25"/>
    <mergeCell ref="E45:E47"/>
    <mergeCell ref="C16:E16"/>
    <mergeCell ref="F16:H16"/>
    <mergeCell ref="B21:B22"/>
    <mergeCell ref="B85:N85"/>
    <mergeCell ref="B64:N64"/>
    <mergeCell ref="B84:N84"/>
    <mergeCell ref="B81:N81"/>
    <mergeCell ref="C21:N21"/>
    <mergeCell ref="B24:B25"/>
    <mergeCell ref="D45:D47"/>
    <mergeCell ref="C45:C47"/>
    <mergeCell ref="B45:B47"/>
    <mergeCell ref="F45:H46"/>
    <mergeCell ref="B71:N71"/>
    <mergeCell ref="B68:N68"/>
    <mergeCell ref="I16:K16"/>
    <mergeCell ref="L1:N2"/>
    <mergeCell ref="B5:B6"/>
    <mergeCell ref="B7:B8"/>
    <mergeCell ref="B9:B10"/>
    <mergeCell ref="B11:B12"/>
    <mergeCell ref="C11:E11"/>
    <mergeCell ref="C12:E12"/>
    <mergeCell ref="B3:N3"/>
    <mergeCell ref="B4:N4"/>
    <mergeCell ref="F5:N5"/>
    <mergeCell ref="K91:N91"/>
    <mergeCell ref="K92:N92"/>
    <mergeCell ref="B91:H91"/>
    <mergeCell ref="B30:L30"/>
    <mergeCell ref="F6:N6"/>
    <mergeCell ref="F7:N7"/>
    <mergeCell ref="F8:N8"/>
    <mergeCell ref="F9:N9"/>
    <mergeCell ref="F10:N10"/>
    <mergeCell ref="K89:N89"/>
    <mergeCell ref="B88:H88"/>
    <mergeCell ref="I45:K46"/>
    <mergeCell ref="L45:N46"/>
    <mergeCell ref="K88:N88"/>
    <mergeCell ref="B78:N78"/>
    <mergeCell ref="B75:N75"/>
  </mergeCells>
  <pageMargins left="0.19685039370078741" right="0.19685039370078741" top="0.51181102362204722" bottom="0.31496062992125984" header="0.31496062992125984" footer="0.31496062992125984"/>
  <pageSetup paperSize="9" scale="48" orientation="landscape" verticalDpi="0" r:id="rId1"/>
  <rowBreaks count="1" manualBreakCount="1">
    <brk id="5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0114060</vt:lpstr>
      <vt:lpstr>'0114060'!Область_печати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2020-02-17T09:22:51Z</cp:lastPrinted>
  <dcterms:created xsi:type="dcterms:W3CDTF">2020-01-23T14:19:37Z</dcterms:created>
  <dcterms:modified xsi:type="dcterms:W3CDTF">2020-02-17T09:31:08Z</dcterms:modified>
</cp:coreProperties>
</file>