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0111010" sheetId="1" r:id="rId1"/>
  </sheets>
  <definedNames>
    <definedName name="_xlnm.Print_Area" localSheetId="0">'0111010'!$A$1:$N$100</definedName>
  </definedNames>
  <calcPr calcId="145621" refMode="R1C1"/>
</workbook>
</file>

<file path=xl/calcChain.xml><?xml version="1.0" encoding="utf-8"?>
<calcChain xmlns="http://schemas.openxmlformats.org/spreadsheetml/2006/main">
  <c r="H28" i="1" l="1"/>
  <c r="G28" i="1"/>
  <c r="K89" i="1"/>
  <c r="J89" i="1"/>
  <c r="I89" i="1"/>
  <c r="H89" i="1"/>
  <c r="G89" i="1"/>
  <c r="F89" i="1"/>
  <c r="F64" i="1"/>
  <c r="I64" i="1"/>
  <c r="N56" i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J25" i="1"/>
  <c r="J85" i="1" l="1"/>
  <c r="I85" i="1"/>
  <c r="H85" i="1"/>
  <c r="K85" i="1" s="1"/>
  <c r="G78" i="1"/>
  <c r="F78" i="1"/>
  <c r="K75" i="1"/>
  <c r="H75" i="1"/>
  <c r="J72" i="1"/>
  <c r="J78" i="1" s="1"/>
  <c r="I72" i="1"/>
  <c r="I78" i="1" s="1"/>
  <c r="H72" i="1"/>
  <c r="H78" i="1" s="1"/>
  <c r="I68" i="1"/>
  <c r="L68" i="1" s="1"/>
  <c r="N68" i="1" s="1"/>
  <c r="L67" i="1"/>
  <c r="N67" i="1" s="1"/>
  <c r="K67" i="1"/>
  <c r="H68" i="1"/>
  <c r="H67" i="1"/>
  <c r="L63" i="1"/>
  <c r="K68" i="1" l="1"/>
  <c r="L60" i="1"/>
  <c r="K50" i="1" l="1"/>
  <c r="K51" i="1"/>
  <c r="K52" i="1"/>
  <c r="K53" i="1"/>
  <c r="K54" i="1"/>
  <c r="K55" i="1"/>
  <c r="K56" i="1"/>
  <c r="H56" i="1"/>
  <c r="H55" i="1"/>
  <c r="H54" i="1"/>
  <c r="H53" i="1"/>
  <c r="H52" i="1"/>
  <c r="H51" i="1"/>
  <c r="H50" i="1"/>
  <c r="K25" i="1" l="1"/>
  <c r="I25" i="1"/>
  <c r="H27" i="1"/>
  <c r="K27" i="1" s="1"/>
  <c r="H26" i="1"/>
  <c r="G27" i="1"/>
  <c r="J27" i="1" s="1"/>
  <c r="G26" i="1"/>
  <c r="I26" i="1" s="1"/>
  <c r="E28" i="1"/>
  <c r="D28" i="1"/>
  <c r="F27" i="1"/>
  <c r="F26" i="1"/>
  <c r="F25" i="1"/>
  <c r="F28" i="1" l="1"/>
  <c r="I27" i="1"/>
  <c r="L27" i="1" s="1"/>
  <c r="L25" i="1"/>
  <c r="J26" i="1"/>
  <c r="K26" i="1"/>
  <c r="K28" i="1" s="1"/>
  <c r="H17" i="1"/>
  <c r="L64" i="1" s="1"/>
  <c r="N64" i="1" s="1"/>
  <c r="E17" i="1"/>
  <c r="I28" i="1" l="1"/>
  <c r="L26" i="1"/>
  <c r="N63" i="1" l="1"/>
  <c r="K64" i="1"/>
  <c r="K63" i="1"/>
  <c r="H64" i="1"/>
  <c r="H63" i="1"/>
  <c r="K72" i="1"/>
  <c r="K78" i="1" s="1"/>
  <c r="H60" i="1"/>
  <c r="N60" i="1" s="1"/>
  <c r="K59" i="1"/>
  <c r="H59" i="1"/>
  <c r="J17" i="1"/>
  <c r="I17" i="1"/>
  <c r="K17" i="1" s="1"/>
  <c r="M75" i="1"/>
  <c r="N75" i="1" s="1"/>
  <c r="L59" i="1" l="1"/>
  <c r="N59" i="1" s="1"/>
  <c r="J28" i="1" l="1"/>
  <c r="L28" i="1" l="1"/>
</calcChain>
</file>

<file path=xl/sharedStrings.xml><?xml version="1.0" encoding="utf-8"?>
<sst xmlns="http://schemas.openxmlformats.org/spreadsheetml/2006/main" count="190" uniqueCount="101">
  <si>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</si>
  <si>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</si>
  <si>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</si>
  <si>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</si>
  <si>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</si>
  <si>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</si>
  <si>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</si>
  <si>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</si>
  <si>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</si>
  <si>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</si>
  <si>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</si>
  <si>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</si>
  <si>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</si>
  <si>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</si>
  <si>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</si>
  <si>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</si>
  <si>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</si>
  <si>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</si>
  <si>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</si>
  <si>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</si>
  <si>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</si>
  <si>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</si>
  <si>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</si>
  <si>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</si>
  <si>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</si>
  <si>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</si>
  <si>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</si>
  <si>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</si>
  <si>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</si>
  <si>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</si>
  <si>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</si>
  <si>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</si>
  <si>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</si>
  <si>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</si>
  <si>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</si>
  <si>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</si>
  <si>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</si>
  <si>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</si>
  <si>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</si>
  <si>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</si>
  <si>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</si>
  <si>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</si>
  <si>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</si>
  <si>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</si>
  <si>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</si>
  <si>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од.</t>
  </si>
  <si>
    <t>кошторис 2018</t>
  </si>
  <si>
    <t>шт.</t>
  </si>
  <si>
    <t>Завдання 1 Забезпечення виконання наданих законодавством повноважень</t>
  </si>
  <si>
    <t>Показники програми виконані повністю</t>
  </si>
  <si>
    <t>розрахунок</t>
  </si>
  <si>
    <t>од</t>
  </si>
  <si>
    <t>Сільський голова</t>
  </si>
  <si>
    <t>Н.В. Бабанська</t>
  </si>
  <si>
    <t xml:space="preserve">Головний бухгалтер </t>
  </si>
  <si>
    <t>А.С. Гривнак</t>
  </si>
  <si>
    <t>0111010</t>
  </si>
  <si>
    <t>0910</t>
  </si>
  <si>
    <t>Надання дошкільноїосвіти</t>
  </si>
  <si>
    <t>Забезпечити створення належних умов для надання на належному рівні дошкільної освіти та виховання дітей Мостівської сільської ради</t>
  </si>
  <si>
    <t xml:space="preserve"> Придбання обладнання та встановлення дитячого майданчика в ДНЗ с. Суха Балка, ДНЗ с. Мостове (за рахунок субвенції з обласного бюджету)</t>
  </si>
  <si>
    <t>Придбання обладнання та встановлення дитячого майданчика в ДНЗ с. Суха Балка, ДНЗ с. Мостове (за рахунок коштів сільської ради)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</si>
  <si>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</si>
  <si>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</si>
  <si>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</si>
  <si>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</si>
  <si>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</si>
  <si>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</si>
  <si>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</si>
  <si>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штатний розпис 2018р.</t>
  </si>
  <si>
    <t>Мережа закладів та установ</t>
  </si>
  <si>
    <t>штатний розпис</t>
  </si>
  <si>
    <t>кількість дітей, що відвідують дошкільні заклади</t>
  </si>
  <si>
    <t>кількість дітей від 0 до 6 років</t>
  </si>
  <si>
    <t>осіб</t>
  </si>
  <si>
    <t>статистична звітність</t>
  </si>
  <si>
    <t>діто-дні відвідування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</si>
  <si>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</si>
  <si>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</si>
  <si>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</si>
  <si>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</si>
  <si>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днів</t>
  </si>
  <si>
    <t>від.</t>
  </si>
  <si>
    <t>Завдання 2. Придбання обладнання та встановлення дитячого майданчика в ДНЗ с. Суха Балка, ДНЗ с. Мостове (за рахунок субвенції з обласного бюджету)</t>
  </si>
  <si>
    <t>Обсяг субвенції з обласного бюджету:</t>
  </si>
  <si>
    <t>Кількість дитячіх  майданчіків</t>
  </si>
  <si>
    <t>проект</t>
  </si>
  <si>
    <t>середні витрати на реалізацію проекта за рахунок коштів з обласного бюджету</t>
  </si>
  <si>
    <t>Відсоток виконання проекту</t>
  </si>
  <si>
    <t>Завдання 2. Придбання обладнання та встановлення дитячого майданчика в ДНЗ с. Суха Балка, ДНЗ с. Мостове (за рахунок коштів сільської ради)</t>
  </si>
  <si>
    <t>Затрат</t>
  </si>
  <si>
    <t>Обсяг співфінансування згідно проекту (за рахунок коштів сільської ради)</t>
  </si>
  <si>
    <t>Продукту</t>
  </si>
  <si>
    <t>Ефективності</t>
  </si>
  <si>
    <t>середні витрати на реалізацію проекта за рахунок коштів сільської ради</t>
  </si>
  <si>
    <t>Загальний Фонд: відхилення між касовими видатками та затвердженими у паспорті бюджетної програми відбулося через скорочення видатків на оплату електроенергії</t>
  </si>
  <si>
    <t>Спеціальний Фонд: відхилення між касовими видатками та затвердженими у паспорті бюджетної програми відбулося через збільшення видаткі на продукти харчування, підвищення ціни на них.</t>
  </si>
  <si>
    <t xml:space="preserve"> Причина в розбіжності між затвердженими та досягнутими показниками продукту відбулася за рахунок: зменшення вібдулося за рахунок демографічної ситуації</t>
  </si>
  <si>
    <t>Причина в розбіжності між затвердженими та досягнутими  показниками ефективності (діто-дні відвідування) відбулася за рахунок того що в Лідіївському ДНЗ проводили ремонт і заклад не відвідували діти, це вплинуло також на вартість перебування дітей в ДНЗ.</t>
  </si>
  <si>
    <t>Причина в розбіжності між затвердженими та досягнутими  показниками якості  відбулася за рахунок того що ДНЗ відвідує більша кількість дітей дошкільного віку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</si>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</sst>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right" vertical="top" wrapText="1"/>
    </xf>
    <xf numFmtId="0" fontId="0" fillId="2" borderId="0" xfId="0" applyFill="1"/>
    <xf numFmtId="0" fontId="3" fillId="2" borderId="3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right" vertical="top" wrapText="1"/>
    </xf>
    <xf numFmtId="2" fontId="7" fillId="2" borderId="3" xfId="0" applyNumberFormat="1" applyFont="1" applyFill="1" applyBorder="1" applyAlignment="1">
      <alignment vertical="top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1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2" fontId="8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7" fillId="0" borderId="2" xfId="0" applyFont="1" applyBorder="1"/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0"/>
  <sheetViews>
    <sheetView tabSelected="1" view="pageBreakPreview" topLeftCell="A30" zoomScale="110" zoomScaleNormal="100" zoomScaleSheetLayoutView="110" workbookViewId="0">
      <selection activeCell="A75" sqref="A75"/>
    </sheetView>
  </sheetViews>
  <sheetFormatPr defaultColWidth="13.7109375" defaultRowHeight="15" x14ac:dyDescent="0.25"/>
  <cols>
    <col min="1" max="1" width="8" customWidth="1"/>
    <col min="2" max="2" width="5.85546875" customWidth="1"/>
    <col min="3" max="3" width="49.42578125" customWidth="1"/>
    <col min="9" max="9" width="16.7109375" style="22" bestFit="1" customWidth="1"/>
    <col min="10" max="11" width="13.7109375" style="22"/>
  </cols>
  <sheetData>
    <row r="1" spans="2:14" x14ac:dyDescent="0.25">
      <c r="L1" s="70" t="s">
        <v>40</v>
      </c>
      <c r="M1" s="71"/>
      <c r="N1" s="71"/>
    </row>
    <row r="2" spans="2:14" ht="46.5" customHeight="1" x14ac:dyDescent="0.25">
      <c r="L2" s="71"/>
      <c r="M2" s="71"/>
      <c r="N2" s="71"/>
    </row>
    <row r="3" spans="2:14" ht="15.75" x14ac:dyDescent="0.25">
      <c r="B3" s="73" t="s">
        <v>39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ht="15.75" x14ac:dyDescent="0.25">
      <c r="B4" s="73" t="s">
        <v>41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5.75" x14ac:dyDescent="0.25">
      <c r="B5" s="61" t="s">
        <v>38</v>
      </c>
      <c r="C5" s="9" t="s">
        <v>42</v>
      </c>
      <c r="D5" s="1"/>
      <c r="F5" s="57" t="s">
        <v>44</v>
      </c>
      <c r="G5" s="57"/>
      <c r="H5" s="57"/>
      <c r="I5" s="57"/>
      <c r="J5" s="57"/>
      <c r="K5" s="57"/>
      <c r="L5" s="57"/>
      <c r="M5" s="57"/>
      <c r="N5" s="57"/>
    </row>
    <row r="6" spans="2:14" ht="15" customHeight="1" x14ac:dyDescent="0.25">
      <c r="B6" s="61"/>
      <c r="C6" s="8" t="s">
        <v>33</v>
      </c>
      <c r="D6" s="1"/>
      <c r="F6" s="56" t="s">
        <v>37</v>
      </c>
      <c r="G6" s="56"/>
      <c r="H6" s="56"/>
      <c r="I6" s="56"/>
      <c r="J6" s="56"/>
      <c r="K6" s="56"/>
      <c r="L6" s="56"/>
      <c r="M6" s="56"/>
      <c r="N6" s="56"/>
    </row>
    <row r="7" spans="2:14" ht="15.75" x14ac:dyDescent="0.25">
      <c r="B7" s="61" t="s">
        <v>36</v>
      </c>
      <c r="C7" s="9" t="s">
        <v>43</v>
      </c>
      <c r="D7" s="1"/>
      <c r="F7" s="57" t="s">
        <v>44</v>
      </c>
      <c r="G7" s="57"/>
      <c r="H7" s="57"/>
      <c r="I7" s="57"/>
      <c r="J7" s="57"/>
      <c r="K7" s="57"/>
      <c r="L7" s="57"/>
      <c r="M7" s="57"/>
      <c r="N7" s="57"/>
    </row>
    <row r="8" spans="2:14" ht="15" customHeight="1" x14ac:dyDescent="0.25">
      <c r="B8" s="61"/>
      <c r="C8" s="8" t="s">
        <v>33</v>
      </c>
      <c r="D8" s="1"/>
      <c r="F8" s="58" t="s">
        <v>35</v>
      </c>
      <c r="G8" s="58"/>
      <c r="H8" s="58"/>
      <c r="I8" s="58"/>
      <c r="J8" s="58"/>
      <c r="K8" s="58"/>
      <c r="L8" s="58"/>
      <c r="M8" s="58"/>
      <c r="N8" s="58"/>
    </row>
    <row r="9" spans="2:14" ht="31.5" customHeight="1" x14ac:dyDescent="0.25">
      <c r="B9" s="61" t="s">
        <v>34</v>
      </c>
      <c r="C9" s="9" t="s">
        <v>56</v>
      </c>
      <c r="D9" s="9" t="s">
        <v>57</v>
      </c>
      <c r="F9" s="59" t="s">
        <v>58</v>
      </c>
      <c r="G9" s="59"/>
      <c r="H9" s="59"/>
      <c r="I9" s="59"/>
      <c r="J9" s="59"/>
      <c r="K9" s="59"/>
      <c r="L9" s="59"/>
      <c r="M9" s="59"/>
      <c r="N9" s="59"/>
    </row>
    <row r="10" spans="2:14" ht="15" customHeight="1" x14ac:dyDescent="0.25">
      <c r="B10" s="61"/>
      <c r="C10" s="7" t="s">
        <v>33</v>
      </c>
      <c r="D10" s="7" t="s">
        <v>32</v>
      </c>
      <c r="F10" s="56" t="s">
        <v>31</v>
      </c>
      <c r="G10" s="56"/>
      <c r="H10" s="56"/>
      <c r="I10" s="56"/>
      <c r="J10" s="56"/>
      <c r="K10" s="56"/>
      <c r="L10" s="56"/>
      <c r="M10" s="56"/>
      <c r="N10" s="56"/>
    </row>
    <row r="11" spans="2:14" ht="15.75" x14ac:dyDescent="0.25">
      <c r="B11" s="61" t="s">
        <v>30</v>
      </c>
      <c r="C11" s="72" t="s">
        <v>29</v>
      </c>
      <c r="D11" s="72"/>
      <c r="E11" s="72"/>
    </row>
    <row r="12" spans="2:14" ht="15.75" x14ac:dyDescent="0.25">
      <c r="B12" s="61"/>
      <c r="C12" s="72" t="s">
        <v>22</v>
      </c>
      <c r="D12" s="72"/>
      <c r="E12" s="72"/>
    </row>
    <row r="13" spans="2:14" ht="15.75" x14ac:dyDescent="0.25">
      <c r="B13" s="4"/>
    </row>
    <row r="14" spans="2:14" ht="15.75" x14ac:dyDescent="0.25">
      <c r="C14" s="63" t="s">
        <v>11</v>
      </c>
      <c r="D14" s="63"/>
      <c r="E14" s="63"/>
      <c r="F14" s="63" t="s">
        <v>20</v>
      </c>
      <c r="G14" s="63"/>
      <c r="H14" s="63"/>
      <c r="I14" s="62" t="s">
        <v>9</v>
      </c>
      <c r="J14" s="62"/>
      <c r="K14" s="62"/>
    </row>
    <row r="15" spans="2:14" ht="31.5" x14ac:dyDescent="0.25">
      <c r="C15" s="6" t="s">
        <v>8</v>
      </c>
      <c r="D15" s="6" t="s">
        <v>7</v>
      </c>
      <c r="E15" s="6" t="s">
        <v>6</v>
      </c>
      <c r="F15" s="6" t="s">
        <v>8</v>
      </c>
      <c r="G15" s="6" t="s">
        <v>7</v>
      </c>
      <c r="H15" s="6" t="s">
        <v>6</v>
      </c>
      <c r="I15" s="31" t="s">
        <v>8</v>
      </c>
      <c r="J15" s="31" t="s">
        <v>7</v>
      </c>
      <c r="K15" s="31" t="s">
        <v>6</v>
      </c>
    </row>
    <row r="16" spans="2:14" ht="15.75" x14ac:dyDescent="0.25"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31">
        <v>7</v>
      </c>
      <c r="J16" s="31">
        <v>8</v>
      </c>
      <c r="K16" s="31">
        <v>9</v>
      </c>
    </row>
    <row r="17" spans="2:14" ht="15.75" x14ac:dyDescent="0.25">
      <c r="C17" s="10">
        <v>3171392</v>
      </c>
      <c r="D17" s="10">
        <v>361724</v>
      </c>
      <c r="E17" s="10">
        <f>C17+D17</f>
        <v>3533116</v>
      </c>
      <c r="F17" s="10">
        <v>3022002.74</v>
      </c>
      <c r="G17" s="43">
        <v>406807.41</v>
      </c>
      <c r="H17" s="10">
        <f>F17+G17</f>
        <v>3428810.1500000004</v>
      </c>
      <c r="I17" s="31">
        <f>F17-C17</f>
        <v>-149389.25999999978</v>
      </c>
      <c r="J17" s="30">
        <f>G17-D17</f>
        <v>45083.409999999974</v>
      </c>
      <c r="K17" s="30">
        <f>I17+J17</f>
        <v>-104305.8499999998</v>
      </c>
    </row>
    <row r="18" spans="2:14" ht="15.75" x14ac:dyDescent="0.25">
      <c r="B18" s="4"/>
    </row>
    <row r="19" spans="2:14" ht="15.75" x14ac:dyDescent="0.25">
      <c r="B19" s="61" t="s">
        <v>28</v>
      </c>
      <c r="C19" s="55" t="s">
        <v>27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2:14" ht="15.75" x14ac:dyDescent="0.25">
      <c r="B20" s="61"/>
      <c r="C20" s="1" t="s">
        <v>22</v>
      </c>
    </row>
    <row r="21" spans="2:14" ht="15.75" x14ac:dyDescent="0.25">
      <c r="B21" s="4"/>
    </row>
    <row r="22" spans="2:14" ht="79.5" customHeight="1" x14ac:dyDescent="0.25">
      <c r="B22" s="63" t="s">
        <v>26</v>
      </c>
      <c r="C22" s="63" t="s">
        <v>25</v>
      </c>
      <c r="D22" s="63" t="s">
        <v>11</v>
      </c>
      <c r="E22" s="63"/>
      <c r="F22" s="63"/>
      <c r="G22" s="63" t="s">
        <v>20</v>
      </c>
      <c r="H22" s="63"/>
      <c r="I22" s="63"/>
      <c r="J22" s="63" t="s">
        <v>9</v>
      </c>
      <c r="K22" s="63"/>
      <c r="L22" s="63"/>
    </row>
    <row r="23" spans="2:14" ht="31.5" x14ac:dyDescent="0.25">
      <c r="B23" s="63"/>
      <c r="C23" s="63"/>
      <c r="D23" s="6" t="s">
        <v>8</v>
      </c>
      <c r="E23" s="6" t="s">
        <v>7</v>
      </c>
      <c r="F23" s="6" t="s">
        <v>6</v>
      </c>
      <c r="G23" s="6" t="s">
        <v>8</v>
      </c>
      <c r="H23" s="6" t="s">
        <v>7</v>
      </c>
      <c r="I23" s="31" t="s">
        <v>6</v>
      </c>
      <c r="J23" s="31" t="s">
        <v>8</v>
      </c>
      <c r="K23" s="31" t="s">
        <v>7</v>
      </c>
      <c r="L23" s="6" t="s">
        <v>6</v>
      </c>
    </row>
    <row r="24" spans="2:14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31">
        <v>8</v>
      </c>
      <c r="J24" s="31">
        <v>9</v>
      </c>
      <c r="K24" s="31">
        <v>10</v>
      </c>
      <c r="L24" s="6">
        <v>11</v>
      </c>
    </row>
    <row r="25" spans="2:14" ht="49.5" customHeight="1" x14ac:dyDescent="0.25">
      <c r="B25" s="6"/>
      <c r="C25" s="12" t="s">
        <v>59</v>
      </c>
      <c r="D25" s="10">
        <v>3103116</v>
      </c>
      <c r="E25" s="10">
        <v>110000</v>
      </c>
      <c r="F25" s="11">
        <f>D25+E25</f>
        <v>3213116</v>
      </c>
      <c r="G25" s="10">
        <v>2953727.74</v>
      </c>
      <c r="H25" s="10">
        <v>155083.41</v>
      </c>
      <c r="I25" s="30">
        <f>G25+H25</f>
        <v>3108811.1500000004</v>
      </c>
      <c r="J25" s="30">
        <f>G25-D25</f>
        <v>-149388.25999999978</v>
      </c>
      <c r="K25" s="30">
        <f t="shared" ref="J25:K27" si="0">H25-E25</f>
        <v>45083.41</v>
      </c>
      <c r="L25" s="10">
        <f>J25+K25</f>
        <v>-104304.84999999977</v>
      </c>
    </row>
    <row r="26" spans="2:14" ht="56.25" customHeight="1" x14ac:dyDescent="0.25">
      <c r="B26" s="6"/>
      <c r="C26" s="12" t="s">
        <v>60</v>
      </c>
      <c r="D26" s="10">
        <v>61448</v>
      </c>
      <c r="E26" s="10">
        <v>226552</v>
      </c>
      <c r="F26" s="10">
        <f>D26+E26</f>
        <v>288000</v>
      </c>
      <c r="G26" s="10">
        <f>D26</f>
        <v>61448</v>
      </c>
      <c r="H26" s="10">
        <f>E26</f>
        <v>226552</v>
      </c>
      <c r="I26" s="30">
        <f>G26+H26</f>
        <v>288000</v>
      </c>
      <c r="J26" s="30">
        <f t="shared" si="0"/>
        <v>0</v>
      </c>
      <c r="K26" s="30">
        <f t="shared" si="0"/>
        <v>0</v>
      </c>
      <c r="L26" s="10">
        <f>J26+K26</f>
        <v>0</v>
      </c>
    </row>
    <row r="27" spans="2:14" ht="47.25" customHeight="1" x14ac:dyDescent="0.25">
      <c r="B27" s="6"/>
      <c r="C27" s="12" t="s">
        <v>61</v>
      </c>
      <c r="D27" s="10">
        <v>6828</v>
      </c>
      <c r="E27" s="10">
        <v>25172</v>
      </c>
      <c r="F27" s="10">
        <f>D27+E27</f>
        <v>32000</v>
      </c>
      <c r="G27" s="10">
        <f>D27</f>
        <v>6828</v>
      </c>
      <c r="H27" s="10">
        <f>E27</f>
        <v>25172</v>
      </c>
      <c r="I27" s="30">
        <f>G27+H27</f>
        <v>32000</v>
      </c>
      <c r="J27" s="30">
        <f t="shared" si="0"/>
        <v>0</v>
      </c>
      <c r="K27" s="30">
        <f t="shared" si="0"/>
        <v>0</v>
      </c>
      <c r="L27" s="11">
        <f>I27-F27</f>
        <v>0</v>
      </c>
    </row>
    <row r="28" spans="2:14" ht="15.75" x14ac:dyDescent="0.25">
      <c r="B28" s="6"/>
      <c r="C28" s="5" t="s">
        <v>19</v>
      </c>
      <c r="D28" s="10">
        <f>D25+D26+D27</f>
        <v>3171392</v>
      </c>
      <c r="E28" s="10">
        <f>E27+E26+E25</f>
        <v>361724</v>
      </c>
      <c r="F28" s="10">
        <f>F27+F26+F25</f>
        <v>3533116</v>
      </c>
      <c r="G28" s="10">
        <f>G25+G27+G26</f>
        <v>3022003.74</v>
      </c>
      <c r="H28" s="10">
        <f>H26+H27+H25</f>
        <v>406807.41000000003</v>
      </c>
      <c r="I28" s="30">
        <f>I25+I26+I27</f>
        <v>3428811.1500000004</v>
      </c>
      <c r="J28" s="30">
        <f>J25+J26</f>
        <v>-149388.25999999978</v>
      </c>
      <c r="K28" s="30">
        <f>K27+K26+K25</f>
        <v>45083.41</v>
      </c>
      <c r="L28" s="10">
        <f>L25+L26</f>
        <v>-104304.84999999977</v>
      </c>
    </row>
    <row r="29" spans="2:14" ht="27" customHeight="1" x14ac:dyDescent="0.25">
      <c r="B29" s="67" t="s">
        <v>95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2:14" ht="31.5" customHeight="1" x14ac:dyDescent="0.25">
      <c r="B30" s="60" t="s">
        <v>96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4" ht="15.75" x14ac:dyDescent="0.25">
      <c r="B31" s="61" t="s">
        <v>24</v>
      </c>
      <c r="C31" s="55" t="s">
        <v>23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2:14" ht="15.75" x14ac:dyDescent="0.25">
      <c r="B32" s="61"/>
      <c r="C32" s="1" t="s">
        <v>22</v>
      </c>
    </row>
    <row r="33" spans="2:14" ht="15.75" x14ac:dyDescent="0.25">
      <c r="B33" s="4"/>
    </row>
    <row r="34" spans="2:14" ht="15.75" x14ac:dyDescent="0.25">
      <c r="C34" s="63" t="s">
        <v>21</v>
      </c>
      <c r="D34" s="63" t="s">
        <v>11</v>
      </c>
      <c r="E34" s="63"/>
      <c r="F34" s="63"/>
      <c r="G34" s="63" t="s">
        <v>20</v>
      </c>
      <c r="H34" s="63"/>
      <c r="I34" s="63"/>
      <c r="J34" s="63" t="s">
        <v>9</v>
      </c>
      <c r="K34" s="63"/>
      <c r="L34" s="63"/>
    </row>
    <row r="35" spans="2:14" ht="41.25" customHeight="1" x14ac:dyDescent="0.25">
      <c r="C35" s="63"/>
      <c r="D35" s="6" t="s">
        <v>8</v>
      </c>
      <c r="E35" s="6" t="s">
        <v>7</v>
      </c>
      <c r="F35" s="6" t="s">
        <v>6</v>
      </c>
      <c r="G35" s="6" t="s">
        <v>8</v>
      </c>
      <c r="H35" s="6" t="s">
        <v>7</v>
      </c>
      <c r="I35" s="31" t="s">
        <v>6</v>
      </c>
      <c r="J35" s="31" t="s">
        <v>8</v>
      </c>
      <c r="K35" s="31" t="s">
        <v>7</v>
      </c>
      <c r="L35" s="6" t="s">
        <v>6</v>
      </c>
    </row>
    <row r="36" spans="2:14" ht="15.75" x14ac:dyDescent="0.25"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6">
        <v>6</v>
      </c>
      <c r="I36" s="31">
        <v>7</v>
      </c>
      <c r="J36" s="31">
        <v>8</v>
      </c>
      <c r="K36" s="31">
        <v>9</v>
      </c>
      <c r="L36" s="6">
        <v>10</v>
      </c>
    </row>
    <row r="37" spans="2:14" ht="15.75" x14ac:dyDescent="0.25">
      <c r="C37" s="5"/>
      <c r="D37" s="6"/>
      <c r="E37" s="6"/>
      <c r="F37" s="6"/>
      <c r="G37" s="6"/>
      <c r="H37" s="6"/>
      <c r="I37" s="31"/>
      <c r="J37" s="31"/>
      <c r="K37" s="31"/>
      <c r="L37" s="6"/>
    </row>
    <row r="38" spans="2:14" ht="15.75" x14ac:dyDescent="0.25">
      <c r="C38" s="5"/>
      <c r="D38" s="6"/>
      <c r="E38" s="6"/>
      <c r="F38" s="6"/>
      <c r="G38" s="6"/>
      <c r="H38" s="6"/>
      <c r="I38" s="31"/>
      <c r="J38" s="31"/>
      <c r="K38" s="31"/>
      <c r="L38" s="6"/>
    </row>
    <row r="39" spans="2:14" ht="15.75" x14ac:dyDescent="0.25">
      <c r="C39" s="5" t="s">
        <v>19</v>
      </c>
      <c r="D39" s="6"/>
      <c r="E39" s="6"/>
      <c r="F39" s="6"/>
      <c r="G39" s="6"/>
      <c r="H39" s="6"/>
      <c r="I39" s="31"/>
      <c r="J39" s="31"/>
      <c r="K39" s="31"/>
      <c r="L39" s="6"/>
    </row>
    <row r="40" spans="2:14" ht="15.75" x14ac:dyDescent="0.25">
      <c r="C40" s="63" t="s">
        <v>18</v>
      </c>
      <c r="D40" s="63"/>
      <c r="E40" s="63"/>
      <c r="F40" s="63"/>
      <c r="G40" s="63"/>
      <c r="H40" s="63"/>
      <c r="I40" s="63"/>
      <c r="J40" s="63"/>
      <c r="K40" s="63"/>
      <c r="L40" s="63"/>
    </row>
    <row r="41" spans="2:14" ht="15.75" x14ac:dyDescent="0.25">
      <c r="B41" s="4"/>
    </row>
    <row r="42" spans="2:14" ht="15.75" x14ac:dyDescent="0.25">
      <c r="B42" s="3" t="s">
        <v>17</v>
      </c>
      <c r="C42" s="55" t="s">
        <v>16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15.75" x14ac:dyDescent="0.25">
      <c r="B43" s="4"/>
    </row>
    <row r="44" spans="2:14" ht="31.5" customHeight="1" x14ac:dyDescent="0.25">
      <c r="B44" s="63" t="s">
        <v>15</v>
      </c>
      <c r="C44" s="63" t="s">
        <v>14</v>
      </c>
      <c r="D44" s="63" t="s">
        <v>13</v>
      </c>
      <c r="E44" s="63" t="s">
        <v>12</v>
      </c>
      <c r="F44" s="63" t="s">
        <v>11</v>
      </c>
      <c r="G44" s="63"/>
      <c r="H44" s="63"/>
      <c r="I44" s="62" t="s">
        <v>10</v>
      </c>
      <c r="J44" s="62"/>
      <c r="K44" s="62"/>
      <c r="L44" s="63" t="s">
        <v>9</v>
      </c>
      <c r="M44" s="63"/>
      <c r="N44" s="63"/>
    </row>
    <row r="45" spans="2:14" ht="15.75" customHeight="1" x14ac:dyDescent="0.25">
      <c r="B45" s="63"/>
      <c r="C45" s="63"/>
      <c r="D45" s="63"/>
      <c r="E45" s="63"/>
      <c r="F45" s="63"/>
      <c r="G45" s="63"/>
      <c r="H45" s="63"/>
      <c r="I45" s="62"/>
      <c r="J45" s="62"/>
      <c r="K45" s="62"/>
      <c r="L45" s="63"/>
      <c r="M45" s="63"/>
      <c r="N45" s="63"/>
    </row>
    <row r="46" spans="2:14" ht="31.5" x14ac:dyDescent="0.25">
      <c r="B46" s="63"/>
      <c r="C46" s="63"/>
      <c r="D46" s="63"/>
      <c r="E46" s="63"/>
      <c r="F46" s="6" t="s">
        <v>8</v>
      </c>
      <c r="G46" s="6" t="s">
        <v>7</v>
      </c>
      <c r="H46" s="6" t="s">
        <v>6</v>
      </c>
      <c r="I46" s="31" t="s">
        <v>8</v>
      </c>
      <c r="J46" s="31" t="s">
        <v>7</v>
      </c>
      <c r="K46" s="31" t="s">
        <v>6</v>
      </c>
      <c r="L46" s="6" t="s">
        <v>8</v>
      </c>
      <c r="M46" s="6" t="s">
        <v>7</v>
      </c>
      <c r="N46" s="6" t="s">
        <v>6</v>
      </c>
    </row>
    <row r="47" spans="2:14" ht="15.75" x14ac:dyDescent="0.25"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  <c r="I47" s="31">
        <v>8</v>
      </c>
      <c r="J47" s="31">
        <v>9</v>
      </c>
      <c r="K47" s="31">
        <v>10</v>
      </c>
      <c r="L47" s="6">
        <v>11</v>
      </c>
      <c r="M47" s="6">
        <v>12</v>
      </c>
      <c r="N47" s="6">
        <v>13</v>
      </c>
    </row>
    <row r="48" spans="2:14" ht="33" customHeight="1" x14ac:dyDescent="0.25">
      <c r="B48" s="6"/>
      <c r="C48" s="15" t="s">
        <v>48</v>
      </c>
      <c r="D48" s="6"/>
      <c r="E48" s="6"/>
      <c r="F48" s="6"/>
      <c r="G48" s="6"/>
      <c r="H48" s="6"/>
      <c r="I48" s="31"/>
      <c r="J48" s="31"/>
      <c r="K48" s="31"/>
      <c r="L48" s="6"/>
      <c r="M48" s="6"/>
      <c r="N48" s="6"/>
    </row>
    <row r="49" spans="2:14" ht="15.75" x14ac:dyDescent="0.25">
      <c r="B49" s="6"/>
      <c r="C49" s="14" t="s">
        <v>5</v>
      </c>
      <c r="D49" s="6"/>
      <c r="E49" s="6"/>
      <c r="F49" s="6"/>
      <c r="G49" s="6"/>
      <c r="H49" s="6"/>
      <c r="I49" s="31"/>
      <c r="J49" s="31"/>
      <c r="K49" s="31"/>
      <c r="L49" s="6"/>
      <c r="M49" s="6"/>
      <c r="N49" s="6"/>
    </row>
    <row r="50" spans="2:14" ht="29.25" customHeight="1" x14ac:dyDescent="0.25">
      <c r="B50" s="29"/>
      <c r="C50" s="34" t="s">
        <v>62</v>
      </c>
      <c r="D50" s="29" t="s">
        <v>45</v>
      </c>
      <c r="E50" s="35" t="s">
        <v>69</v>
      </c>
      <c r="F50" s="35">
        <v>8.75</v>
      </c>
      <c r="G50" s="35">
        <v>0</v>
      </c>
      <c r="H50" s="35">
        <f t="shared" ref="H50:H56" si="1">F50</f>
        <v>8.75</v>
      </c>
      <c r="I50" s="39">
        <v>8.75</v>
      </c>
      <c r="J50" s="39">
        <v>0</v>
      </c>
      <c r="K50" s="39">
        <f t="shared" ref="K50:K56" si="2">I50</f>
        <v>8.75</v>
      </c>
      <c r="L50" s="35">
        <f t="shared" ref="L50:L56" si="3">I50-F50</f>
        <v>0</v>
      </c>
      <c r="M50" s="35">
        <v>0</v>
      </c>
      <c r="N50" s="35">
        <f t="shared" ref="N50:N56" si="4">L50</f>
        <v>0</v>
      </c>
    </row>
    <row r="51" spans="2:14" ht="33.75" customHeight="1" x14ac:dyDescent="0.25">
      <c r="B51" s="29"/>
      <c r="C51" s="34" t="s">
        <v>63</v>
      </c>
      <c r="D51" s="29" t="s">
        <v>45</v>
      </c>
      <c r="E51" s="35" t="s">
        <v>69</v>
      </c>
      <c r="F51" s="35">
        <v>3</v>
      </c>
      <c r="G51" s="35">
        <v>0</v>
      </c>
      <c r="H51" s="35">
        <f t="shared" si="1"/>
        <v>3</v>
      </c>
      <c r="I51" s="39">
        <v>3</v>
      </c>
      <c r="J51" s="39">
        <v>0</v>
      </c>
      <c r="K51" s="39">
        <f t="shared" si="2"/>
        <v>3</v>
      </c>
      <c r="L51" s="35">
        <f t="shared" si="3"/>
        <v>0</v>
      </c>
      <c r="M51" s="35">
        <v>0</v>
      </c>
      <c r="N51" s="35">
        <f t="shared" si="4"/>
        <v>0</v>
      </c>
    </row>
    <row r="52" spans="2:14" ht="21" customHeight="1" x14ac:dyDescent="0.25">
      <c r="B52" s="29"/>
      <c r="C52" s="34" t="s">
        <v>64</v>
      </c>
      <c r="D52" s="29" t="s">
        <v>45</v>
      </c>
      <c r="E52" s="45" t="s">
        <v>69</v>
      </c>
      <c r="F52" s="35">
        <v>1.5</v>
      </c>
      <c r="G52" s="35">
        <v>0</v>
      </c>
      <c r="H52" s="35">
        <f t="shared" si="1"/>
        <v>1.5</v>
      </c>
      <c r="I52" s="39">
        <v>1.5</v>
      </c>
      <c r="J52" s="39">
        <v>0</v>
      </c>
      <c r="K52" s="39">
        <f t="shared" si="2"/>
        <v>1.5</v>
      </c>
      <c r="L52" s="35">
        <f t="shared" si="3"/>
        <v>0</v>
      </c>
      <c r="M52" s="35">
        <v>0</v>
      </c>
      <c r="N52" s="35">
        <f t="shared" si="4"/>
        <v>0</v>
      </c>
    </row>
    <row r="53" spans="2:14" ht="20.25" customHeight="1" x14ac:dyDescent="0.25">
      <c r="B53" s="29"/>
      <c r="C53" s="34" t="s">
        <v>65</v>
      </c>
      <c r="D53" s="29" t="s">
        <v>45</v>
      </c>
      <c r="E53" s="45" t="s">
        <v>69</v>
      </c>
      <c r="F53" s="35">
        <v>16.25</v>
      </c>
      <c r="G53" s="35">
        <v>0</v>
      </c>
      <c r="H53" s="35">
        <f t="shared" si="1"/>
        <v>16.25</v>
      </c>
      <c r="I53" s="39">
        <v>16.25</v>
      </c>
      <c r="J53" s="39">
        <v>0</v>
      </c>
      <c r="K53" s="39">
        <f t="shared" si="2"/>
        <v>16.25</v>
      </c>
      <c r="L53" s="35">
        <f t="shared" si="3"/>
        <v>0</v>
      </c>
      <c r="M53" s="35">
        <v>0</v>
      </c>
      <c r="N53" s="35">
        <f t="shared" si="4"/>
        <v>0</v>
      </c>
    </row>
    <row r="54" spans="2:14" ht="21" customHeight="1" x14ac:dyDescent="0.25">
      <c r="B54" s="29"/>
      <c r="C54" s="34" t="s">
        <v>66</v>
      </c>
      <c r="D54" s="29" t="s">
        <v>45</v>
      </c>
      <c r="E54" s="45" t="s">
        <v>70</v>
      </c>
      <c r="F54" s="35">
        <v>3</v>
      </c>
      <c r="G54" s="35">
        <v>0</v>
      </c>
      <c r="H54" s="35">
        <f t="shared" si="1"/>
        <v>3</v>
      </c>
      <c r="I54" s="39">
        <v>3</v>
      </c>
      <c r="J54" s="39">
        <v>0</v>
      </c>
      <c r="K54" s="39">
        <f t="shared" si="2"/>
        <v>3</v>
      </c>
      <c r="L54" s="35">
        <f t="shared" si="3"/>
        <v>0</v>
      </c>
      <c r="M54" s="35">
        <v>0</v>
      </c>
      <c r="N54" s="35">
        <f t="shared" si="4"/>
        <v>0</v>
      </c>
    </row>
    <row r="55" spans="2:14" ht="24.75" customHeight="1" x14ac:dyDescent="0.25">
      <c r="B55" s="29"/>
      <c r="C55" s="34" t="s">
        <v>67</v>
      </c>
      <c r="D55" s="29" t="s">
        <v>45</v>
      </c>
      <c r="E55" s="45" t="s">
        <v>70</v>
      </c>
      <c r="F55" s="35">
        <v>8</v>
      </c>
      <c r="G55" s="35">
        <v>0</v>
      </c>
      <c r="H55" s="35">
        <f t="shared" si="1"/>
        <v>8</v>
      </c>
      <c r="I55" s="39">
        <v>8</v>
      </c>
      <c r="J55" s="39">
        <v>0</v>
      </c>
      <c r="K55" s="39">
        <f t="shared" si="2"/>
        <v>8</v>
      </c>
      <c r="L55" s="35">
        <f t="shared" si="3"/>
        <v>0</v>
      </c>
      <c r="M55" s="35">
        <v>0</v>
      </c>
      <c r="N55" s="35">
        <f t="shared" si="4"/>
        <v>0</v>
      </c>
    </row>
    <row r="56" spans="2:14" ht="22.5" customHeight="1" x14ac:dyDescent="0.25">
      <c r="B56" s="6"/>
      <c r="C56" s="36" t="s">
        <v>68</v>
      </c>
      <c r="D56" s="35" t="s">
        <v>45</v>
      </c>
      <c r="E56" s="44" t="s">
        <v>71</v>
      </c>
      <c r="F56" s="35">
        <v>29.5</v>
      </c>
      <c r="G56" s="35">
        <v>0</v>
      </c>
      <c r="H56" s="35">
        <f t="shared" si="1"/>
        <v>29.5</v>
      </c>
      <c r="I56" s="39">
        <v>29.5</v>
      </c>
      <c r="J56" s="39">
        <v>0</v>
      </c>
      <c r="K56" s="39">
        <f t="shared" si="2"/>
        <v>29.5</v>
      </c>
      <c r="L56" s="35">
        <f t="shared" si="3"/>
        <v>0</v>
      </c>
      <c r="M56" s="35">
        <v>0</v>
      </c>
      <c r="N56" s="35">
        <f t="shared" si="4"/>
        <v>0</v>
      </c>
    </row>
    <row r="57" spans="2:14" ht="15.75" x14ac:dyDescent="0.25">
      <c r="B57" s="50" t="s">
        <v>49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2:14" ht="15.75" x14ac:dyDescent="0.25">
      <c r="B58" s="6"/>
      <c r="C58" s="20" t="s">
        <v>4</v>
      </c>
      <c r="D58" s="5"/>
      <c r="E58" s="5"/>
      <c r="F58" s="5"/>
      <c r="G58" s="5"/>
      <c r="H58" s="5"/>
      <c r="I58" s="23"/>
      <c r="J58" s="23"/>
      <c r="K58" s="23"/>
      <c r="L58" s="5"/>
      <c r="M58" s="5"/>
      <c r="N58" s="5"/>
    </row>
    <row r="59" spans="2:14" ht="18.75" customHeight="1" x14ac:dyDescent="0.25">
      <c r="B59" s="6"/>
      <c r="C59" s="12" t="s">
        <v>72</v>
      </c>
      <c r="D59" s="5" t="s">
        <v>74</v>
      </c>
      <c r="E59" s="46" t="s">
        <v>75</v>
      </c>
      <c r="F59" s="5">
        <v>152</v>
      </c>
      <c r="G59" s="5">
        <v>0</v>
      </c>
      <c r="H59" s="5">
        <f>F59</f>
        <v>152</v>
      </c>
      <c r="I59" s="37">
        <v>156</v>
      </c>
      <c r="J59" s="37">
        <v>0</v>
      </c>
      <c r="K59" s="37">
        <f>I59</f>
        <v>156</v>
      </c>
      <c r="L59" s="38">
        <f>K59-H59</f>
        <v>4</v>
      </c>
      <c r="M59" s="38">
        <v>0</v>
      </c>
      <c r="N59" s="38">
        <f>L59</f>
        <v>4</v>
      </c>
    </row>
    <row r="60" spans="2:14" ht="15" customHeight="1" x14ac:dyDescent="0.25">
      <c r="B60" s="6"/>
      <c r="C60" s="12" t="s">
        <v>73</v>
      </c>
      <c r="D60" s="5" t="s">
        <v>74</v>
      </c>
      <c r="E60" s="46" t="s">
        <v>75</v>
      </c>
      <c r="F60" s="5">
        <v>255</v>
      </c>
      <c r="G60" s="5">
        <v>0</v>
      </c>
      <c r="H60" s="5">
        <f>F60</f>
        <v>255</v>
      </c>
      <c r="I60" s="37">
        <v>241</v>
      </c>
      <c r="J60" s="37">
        <v>0</v>
      </c>
      <c r="K60" s="37">
        <v>241</v>
      </c>
      <c r="L60" s="38">
        <f>I60-F60</f>
        <v>-14</v>
      </c>
      <c r="M60" s="38">
        <v>0</v>
      </c>
      <c r="N60" s="38">
        <f>K60-H60</f>
        <v>-14</v>
      </c>
    </row>
    <row r="61" spans="2:14" ht="20.25" customHeight="1" x14ac:dyDescent="0.25">
      <c r="B61" s="67" t="s">
        <v>97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9"/>
    </row>
    <row r="62" spans="2:14" ht="15.75" x14ac:dyDescent="0.25">
      <c r="B62" s="6"/>
      <c r="C62" s="20" t="s">
        <v>3</v>
      </c>
      <c r="D62" s="6"/>
      <c r="E62" s="6"/>
      <c r="F62" s="6"/>
      <c r="G62" s="6"/>
      <c r="H62" s="6"/>
      <c r="I62" s="31"/>
      <c r="J62" s="31"/>
      <c r="K62" s="31"/>
      <c r="L62" s="6"/>
      <c r="M62" s="6"/>
      <c r="N62" s="6"/>
    </row>
    <row r="63" spans="2:14" ht="17.25" customHeight="1" x14ac:dyDescent="0.25">
      <c r="B63" s="6"/>
      <c r="C63" s="16" t="s">
        <v>76</v>
      </c>
      <c r="D63" s="17" t="s">
        <v>51</v>
      </c>
      <c r="E63" s="17" t="s">
        <v>50</v>
      </c>
      <c r="F63" s="21">
        <v>17531</v>
      </c>
      <c r="G63" s="40">
        <v>0</v>
      </c>
      <c r="H63" s="40">
        <f>F63</f>
        <v>17531</v>
      </c>
      <c r="I63" s="24">
        <v>15627</v>
      </c>
      <c r="J63" s="25">
        <v>0</v>
      </c>
      <c r="K63" s="25">
        <f>I63</f>
        <v>15627</v>
      </c>
      <c r="L63" s="21">
        <f>I63-F63</f>
        <v>-1904</v>
      </c>
      <c r="M63" s="17">
        <v>0</v>
      </c>
      <c r="N63" s="40">
        <f>L63</f>
        <v>-1904</v>
      </c>
    </row>
    <row r="64" spans="2:14" ht="14.25" customHeight="1" x14ac:dyDescent="0.25">
      <c r="B64" s="6"/>
      <c r="C64" s="16" t="s">
        <v>77</v>
      </c>
      <c r="D64" s="17" t="s">
        <v>100</v>
      </c>
      <c r="E64" s="17" t="s">
        <v>50</v>
      </c>
      <c r="F64" s="21">
        <f>E17/F59</f>
        <v>23244.184210526317</v>
      </c>
      <c r="G64" s="17">
        <v>0</v>
      </c>
      <c r="H64" s="40">
        <f>F64</f>
        <v>23244.184210526317</v>
      </c>
      <c r="I64" s="24">
        <f>H17/I59</f>
        <v>21979.552243589747</v>
      </c>
      <c r="J64" s="25">
        <v>0</v>
      </c>
      <c r="K64" s="25">
        <f>I64</f>
        <v>21979.552243589747</v>
      </c>
      <c r="L64" s="21">
        <f>I64-F64</f>
        <v>-1264.6319669365694</v>
      </c>
      <c r="M64" s="17">
        <v>0</v>
      </c>
      <c r="N64" s="40">
        <f>L64</f>
        <v>-1264.6319669365694</v>
      </c>
    </row>
    <row r="65" spans="2:14" ht="30.75" customHeight="1" x14ac:dyDescent="0.25">
      <c r="B65" s="50" t="s">
        <v>98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6" spans="2:14" ht="19.5" customHeight="1" x14ac:dyDescent="0.25">
      <c r="B66" s="33"/>
      <c r="C66" s="33" t="s">
        <v>78</v>
      </c>
      <c r="D66" s="33"/>
      <c r="E66" s="33"/>
      <c r="F66" s="33"/>
      <c r="G66" s="33"/>
      <c r="H66" s="33"/>
      <c r="I66" s="42"/>
      <c r="J66" s="42"/>
      <c r="K66" s="42"/>
      <c r="L66" s="33"/>
      <c r="M66" s="33"/>
      <c r="N66" s="33"/>
    </row>
    <row r="67" spans="2:14" ht="17.25" customHeight="1" x14ac:dyDescent="0.25">
      <c r="B67" s="33"/>
      <c r="C67" s="34" t="s">
        <v>79</v>
      </c>
      <c r="D67" s="32" t="s">
        <v>81</v>
      </c>
      <c r="E67" s="34" t="s">
        <v>50</v>
      </c>
      <c r="F67" s="32">
        <v>233</v>
      </c>
      <c r="G67" s="32">
        <v>0</v>
      </c>
      <c r="H67" s="32">
        <f>F67</f>
        <v>233</v>
      </c>
      <c r="I67" s="31">
        <v>233</v>
      </c>
      <c r="J67" s="31">
        <v>0</v>
      </c>
      <c r="K67" s="31">
        <f>I67</f>
        <v>233</v>
      </c>
      <c r="L67" s="32">
        <f>I67-F67</f>
        <v>0</v>
      </c>
      <c r="M67" s="32">
        <v>0</v>
      </c>
      <c r="N67" s="32">
        <f>L67</f>
        <v>0</v>
      </c>
    </row>
    <row r="68" spans="2:14" ht="20.25" customHeight="1" x14ac:dyDescent="0.25">
      <c r="B68" s="33"/>
      <c r="C68" s="34" t="s">
        <v>80</v>
      </c>
      <c r="D68" s="32" t="s">
        <v>82</v>
      </c>
      <c r="E68" s="34" t="s">
        <v>50</v>
      </c>
      <c r="F68" s="32">
        <v>60</v>
      </c>
      <c r="G68" s="32">
        <v>0</v>
      </c>
      <c r="H68" s="32">
        <f>F68</f>
        <v>60</v>
      </c>
      <c r="I68" s="30">
        <f>(I59/I60)*100</f>
        <v>64.730290456431533</v>
      </c>
      <c r="J68" s="31">
        <v>0</v>
      </c>
      <c r="K68" s="30">
        <f>I68</f>
        <v>64.730290456431533</v>
      </c>
      <c r="L68" s="10">
        <f>I68-F68</f>
        <v>4.7302904564315327</v>
      </c>
      <c r="M68" s="32">
        <v>0</v>
      </c>
      <c r="N68" s="10">
        <f>L68</f>
        <v>4.7302904564315327</v>
      </c>
    </row>
    <row r="69" spans="2:14" ht="17.25" customHeight="1" x14ac:dyDescent="0.25">
      <c r="B69" s="50" t="s">
        <v>99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2"/>
    </row>
    <row r="70" spans="2:14" ht="51" customHeight="1" x14ac:dyDescent="0.25">
      <c r="B70" s="6"/>
      <c r="C70" s="18" t="s">
        <v>83</v>
      </c>
      <c r="D70" s="6"/>
      <c r="E70" s="6"/>
      <c r="F70" s="6"/>
      <c r="G70" s="6"/>
      <c r="H70" s="6"/>
      <c r="I70" s="31"/>
      <c r="J70" s="31"/>
      <c r="K70" s="31"/>
      <c r="L70" s="6"/>
      <c r="M70" s="6"/>
      <c r="N70" s="6"/>
    </row>
    <row r="71" spans="2:14" ht="15.75" x14ac:dyDescent="0.25">
      <c r="B71" s="6">
        <v>1</v>
      </c>
      <c r="C71" s="20" t="s">
        <v>5</v>
      </c>
      <c r="D71" s="5"/>
      <c r="E71" s="5"/>
      <c r="F71" s="5"/>
      <c r="G71" s="5"/>
      <c r="H71" s="5"/>
      <c r="I71" s="23"/>
      <c r="J71" s="23"/>
      <c r="K71" s="23"/>
      <c r="L71" s="5"/>
      <c r="M71" s="5"/>
      <c r="N71" s="5"/>
    </row>
    <row r="72" spans="2:14" ht="15" customHeight="1" x14ac:dyDescent="0.25">
      <c r="B72" s="6"/>
      <c r="C72" s="12" t="s">
        <v>84</v>
      </c>
      <c r="D72" s="12" t="s">
        <v>100</v>
      </c>
      <c r="E72" s="12" t="s">
        <v>46</v>
      </c>
      <c r="F72" s="47">
        <v>61448</v>
      </c>
      <c r="G72" s="47">
        <v>226552</v>
      </c>
      <c r="H72" s="47">
        <f>G72+F72</f>
        <v>288000</v>
      </c>
      <c r="I72" s="48">
        <f>F72</f>
        <v>61448</v>
      </c>
      <c r="J72" s="48">
        <f>G72</f>
        <v>226552</v>
      </c>
      <c r="K72" s="48">
        <f>J72</f>
        <v>226552</v>
      </c>
      <c r="L72" s="13">
        <v>0</v>
      </c>
      <c r="M72" s="13">
        <v>0</v>
      </c>
      <c r="N72" s="13">
        <v>0</v>
      </c>
    </row>
    <row r="73" spans="2:14" ht="15.75" x14ac:dyDescent="0.25">
      <c r="B73" s="64" t="s">
        <v>49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2:14" ht="15.75" x14ac:dyDescent="0.25">
      <c r="B74" s="6">
        <v>2</v>
      </c>
      <c r="C74" s="20" t="s">
        <v>4</v>
      </c>
      <c r="D74" s="5"/>
      <c r="E74" s="5"/>
      <c r="F74" s="5"/>
      <c r="G74" s="5"/>
      <c r="H74" s="5"/>
      <c r="I74" s="23"/>
      <c r="J74" s="23"/>
      <c r="K74" s="23"/>
      <c r="L74" s="5"/>
      <c r="M74" s="5"/>
      <c r="N74" s="5"/>
    </row>
    <row r="75" spans="2:14" ht="15.75" customHeight="1" x14ac:dyDescent="0.25">
      <c r="B75" s="6"/>
      <c r="C75" s="12" t="s">
        <v>85</v>
      </c>
      <c r="D75" s="5" t="s">
        <v>47</v>
      </c>
      <c r="E75" s="5" t="s">
        <v>86</v>
      </c>
      <c r="F75" s="5">
        <v>1</v>
      </c>
      <c r="G75" s="5">
        <v>1</v>
      </c>
      <c r="H75" s="5">
        <f>F75+G75</f>
        <v>2</v>
      </c>
      <c r="I75" s="23">
        <v>1</v>
      </c>
      <c r="J75" s="23">
        <v>1</v>
      </c>
      <c r="K75" s="23">
        <f>I75+J75</f>
        <v>2</v>
      </c>
      <c r="L75" s="41">
        <v>0</v>
      </c>
      <c r="M75" s="41">
        <f>J75-G75</f>
        <v>0</v>
      </c>
      <c r="N75" s="41">
        <f>M75</f>
        <v>0</v>
      </c>
    </row>
    <row r="76" spans="2:14" ht="15.75" x14ac:dyDescent="0.25">
      <c r="B76" s="64" t="s">
        <v>49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2:14" ht="15.75" x14ac:dyDescent="0.25">
      <c r="B77" s="6">
        <v>3</v>
      </c>
      <c r="C77" s="28" t="s">
        <v>3</v>
      </c>
      <c r="D77" s="5"/>
      <c r="E77" s="5"/>
      <c r="F77" s="5"/>
      <c r="G77" s="5"/>
      <c r="H77" s="5"/>
      <c r="I77" s="23"/>
      <c r="J77" s="23"/>
      <c r="K77" s="23"/>
      <c r="L77" s="5"/>
      <c r="M77" s="5"/>
      <c r="N77" s="5"/>
    </row>
    <row r="78" spans="2:14" ht="27.75" customHeight="1" x14ac:dyDescent="0.25">
      <c r="B78" s="6"/>
      <c r="C78" s="12" t="s">
        <v>87</v>
      </c>
      <c r="D78" s="5" t="s">
        <v>100</v>
      </c>
      <c r="E78" s="5" t="s">
        <v>50</v>
      </c>
      <c r="F78" s="41">
        <f t="shared" ref="F78:K78" si="5">F72</f>
        <v>61448</v>
      </c>
      <c r="G78" s="41">
        <f t="shared" si="5"/>
        <v>226552</v>
      </c>
      <c r="H78" s="41">
        <f t="shared" si="5"/>
        <v>288000</v>
      </c>
      <c r="I78" s="49">
        <f t="shared" si="5"/>
        <v>61448</v>
      </c>
      <c r="J78" s="49">
        <f t="shared" si="5"/>
        <v>226552</v>
      </c>
      <c r="K78" s="49">
        <f t="shared" si="5"/>
        <v>226552</v>
      </c>
      <c r="L78" s="41">
        <v>0</v>
      </c>
      <c r="M78" s="19">
        <v>0</v>
      </c>
      <c r="N78" s="19">
        <v>0</v>
      </c>
    </row>
    <row r="79" spans="2:14" ht="15.75" x14ac:dyDescent="0.25">
      <c r="B79" s="64" t="s">
        <v>49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2:14" ht="15.75" x14ac:dyDescent="0.25">
      <c r="B80" s="33"/>
      <c r="C80" s="18" t="s">
        <v>78</v>
      </c>
      <c r="D80" s="32"/>
      <c r="E80" s="32"/>
      <c r="F80" s="32"/>
      <c r="G80" s="32"/>
      <c r="H80" s="32"/>
      <c r="I80" s="31"/>
      <c r="J80" s="31"/>
      <c r="K80" s="31"/>
      <c r="L80" s="32"/>
      <c r="M80" s="32"/>
      <c r="N80" s="32"/>
    </row>
    <row r="81" spans="2:14" ht="21" customHeight="1" x14ac:dyDescent="0.25">
      <c r="B81" s="33"/>
      <c r="C81" s="34" t="s">
        <v>88</v>
      </c>
      <c r="D81" s="32" t="s">
        <v>82</v>
      </c>
      <c r="E81" s="32" t="s">
        <v>50</v>
      </c>
      <c r="F81" s="32">
        <v>100</v>
      </c>
      <c r="G81" s="32">
        <v>100</v>
      </c>
      <c r="H81" s="32">
        <v>100</v>
      </c>
      <c r="I81" s="31">
        <v>100</v>
      </c>
      <c r="J81" s="31">
        <v>100</v>
      </c>
      <c r="K81" s="31">
        <v>100</v>
      </c>
      <c r="L81" s="10">
        <v>0</v>
      </c>
      <c r="M81" s="10">
        <v>0</v>
      </c>
      <c r="N81" s="10">
        <v>0</v>
      </c>
    </row>
    <row r="82" spans="2:14" ht="15.75" x14ac:dyDescent="0.25">
      <c r="B82" s="50" t="s">
        <v>49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2"/>
    </row>
    <row r="83" spans="2:14" ht="45.75" customHeight="1" x14ac:dyDescent="0.25">
      <c r="B83" s="33"/>
      <c r="C83" s="18" t="s">
        <v>89</v>
      </c>
      <c r="D83" s="33"/>
      <c r="E83" s="33"/>
      <c r="F83" s="33"/>
      <c r="G83" s="33"/>
      <c r="H83" s="33"/>
      <c r="I83" s="42"/>
      <c r="J83" s="42"/>
      <c r="K83" s="42"/>
      <c r="L83" s="33"/>
      <c r="M83" s="33"/>
      <c r="N83" s="33"/>
    </row>
    <row r="84" spans="2:14" ht="15.75" x14ac:dyDescent="0.25">
      <c r="B84" s="33"/>
      <c r="C84" s="18" t="s">
        <v>90</v>
      </c>
      <c r="D84" s="33"/>
      <c r="E84" s="33"/>
      <c r="F84" s="33"/>
      <c r="G84" s="33"/>
      <c r="H84" s="33"/>
      <c r="I84" s="42"/>
      <c r="J84" s="42"/>
      <c r="K84" s="42"/>
      <c r="L84" s="33"/>
      <c r="M84" s="33"/>
      <c r="N84" s="33"/>
    </row>
    <row r="85" spans="2:14" ht="31.5" x14ac:dyDescent="0.25">
      <c r="B85" s="33"/>
      <c r="C85" s="34" t="s">
        <v>91</v>
      </c>
      <c r="D85" s="32" t="s">
        <v>100</v>
      </c>
      <c r="E85" s="32" t="s">
        <v>46</v>
      </c>
      <c r="F85" s="10">
        <v>6828</v>
      </c>
      <c r="G85" s="10">
        <v>25172</v>
      </c>
      <c r="H85" s="11">
        <f>F85+G85</f>
        <v>32000</v>
      </c>
      <c r="I85" s="30">
        <f>F85</f>
        <v>6828</v>
      </c>
      <c r="J85" s="30">
        <f>G85</f>
        <v>25172</v>
      </c>
      <c r="K85" s="30">
        <f>H85</f>
        <v>32000</v>
      </c>
      <c r="L85" s="10">
        <v>0</v>
      </c>
      <c r="M85" s="10">
        <v>0</v>
      </c>
      <c r="N85" s="10">
        <v>0</v>
      </c>
    </row>
    <row r="86" spans="2:14" ht="15.75" x14ac:dyDescent="0.25">
      <c r="B86" s="33"/>
      <c r="C86" s="18" t="s">
        <v>92</v>
      </c>
      <c r="D86" s="33"/>
      <c r="E86" s="33"/>
      <c r="F86" s="33"/>
      <c r="G86" s="33"/>
      <c r="H86" s="33"/>
      <c r="I86" s="42"/>
      <c r="J86" s="42"/>
      <c r="K86" s="42"/>
      <c r="L86" s="33"/>
      <c r="M86" s="33"/>
      <c r="N86" s="33"/>
    </row>
    <row r="87" spans="2:14" ht="14.25" customHeight="1" x14ac:dyDescent="0.25">
      <c r="B87" s="33"/>
      <c r="C87" s="34" t="s">
        <v>85</v>
      </c>
      <c r="D87" s="32" t="s">
        <v>47</v>
      </c>
      <c r="E87" s="32" t="s">
        <v>86</v>
      </c>
      <c r="F87" s="32">
        <v>1</v>
      </c>
      <c r="G87" s="32">
        <v>1</v>
      </c>
      <c r="H87" s="32">
        <v>2</v>
      </c>
      <c r="I87" s="31">
        <v>1</v>
      </c>
      <c r="J87" s="31">
        <v>1</v>
      </c>
      <c r="K87" s="31">
        <v>2</v>
      </c>
      <c r="L87" s="10">
        <v>0</v>
      </c>
      <c r="M87" s="10">
        <v>0</v>
      </c>
      <c r="N87" s="10">
        <v>0</v>
      </c>
    </row>
    <row r="88" spans="2:14" ht="15.75" x14ac:dyDescent="0.25">
      <c r="B88" s="33"/>
      <c r="C88" s="18" t="s">
        <v>93</v>
      </c>
      <c r="D88" s="33"/>
      <c r="E88" s="33"/>
      <c r="F88" s="33"/>
      <c r="G88" s="33"/>
      <c r="H88" s="33"/>
      <c r="I88" s="42"/>
      <c r="J88" s="42"/>
      <c r="K88" s="42"/>
      <c r="L88" s="33"/>
      <c r="M88" s="33"/>
      <c r="N88" s="33"/>
    </row>
    <row r="89" spans="2:14" ht="29.25" customHeight="1" x14ac:dyDescent="0.25">
      <c r="B89" s="33"/>
      <c r="C89" s="34" t="s">
        <v>94</v>
      </c>
      <c r="D89" s="32" t="s">
        <v>100</v>
      </c>
      <c r="E89" s="32" t="s">
        <v>50</v>
      </c>
      <c r="F89" s="10">
        <f>F85/F87</f>
        <v>6828</v>
      </c>
      <c r="G89" s="10">
        <f>G85/G87</f>
        <v>25172</v>
      </c>
      <c r="H89" s="10">
        <f>H85/G87</f>
        <v>32000</v>
      </c>
      <c r="I89" s="30">
        <f>I85/I87</f>
        <v>6828</v>
      </c>
      <c r="J89" s="30">
        <f>J85/J87</f>
        <v>25172</v>
      </c>
      <c r="K89" s="30">
        <f>K85/J87</f>
        <v>32000</v>
      </c>
      <c r="L89" s="10">
        <v>0</v>
      </c>
      <c r="M89" s="10">
        <v>0</v>
      </c>
      <c r="N89" s="10">
        <v>0</v>
      </c>
    </row>
    <row r="90" spans="2:14" ht="15.75" x14ac:dyDescent="0.25">
      <c r="B90" s="33"/>
      <c r="C90" s="33" t="s">
        <v>78</v>
      </c>
      <c r="D90" s="33"/>
      <c r="E90" s="33"/>
      <c r="F90" s="33"/>
      <c r="G90" s="33"/>
      <c r="H90" s="33"/>
      <c r="I90" s="42"/>
      <c r="J90" s="42"/>
      <c r="K90" s="42"/>
      <c r="L90" s="33"/>
      <c r="M90" s="33"/>
      <c r="N90" s="33"/>
    </row>
    <row r="91" spans="2:14" ht="15.75" customHeight="1" x14ac:dyDescent="0.25">
      <c r="B91" s="33"/>
      <c r="C91" s="32" t="s">
        <v>88</v>
      </c>
      <c r="D91" s="32" t="s">
        <v>82</v>
      </c>
      <c r="E91" s="32" t="s">
        <v>50</v>
      </c>
      <c r="F91" s="10">
        <v>100</v>
      </c>
      <c r="G91" s="10">
        <v>100</v>
      </c>
      <c r="H91" s="10">
        <v>100</v>
      </c>
      <c r="I91" s="30">
        <v>100</v>
      </c>
      <c r="J91" s="30">
        <v>100</v>
      </c>
      <c r="K91" s="30">
        <v>100</v>
      </c>
      <c r="L91" s="10">
        <v>0</v>
      </c>
      <c r="M91" s="10">
        <v>0</v>
      </c>
      <c r="N91" s="10">
        <v>0</v>
      </c>
    </row>
    <row r="92" spans="2:14" ht="15.75" x14ac:dyDescent="0.25">
      <c r="B92" s="50" t="s">
        <v>49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2"/>
    </row>
    <row r="93" spans="2:14" ht="15.75" x14ac:dyDescent="0.25">
      <c r="B93" s="66" t="s">
        <v>2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2:14" ht="15.75" x14ac:dyDescent="0.25">
      <c r="B94" s="4"/>
    </row>
    <row r="95" spans="2:14" ht="15.75" x14ac:dyDescent="0.25">
      <c r="B95" s="4"/>
    </row>
    <row r="96" spans="2:14" ht="15.75" x14ac:dyDescent="0.25">
      <c r="B96" s="55" t="s">
        <v>52</v>
      </c>
      <c r="C96" s="55"/>
      <c r="D96" s="55"/>
      <c r="E96" s="55"/>
      <c r="F96" s="55"/>
      <c r="G96" s="55"/>
      <c r="H96" s="55"/>
      <c r="I96" s="26"/>
      <c r="K96" s="53" t="s">
        <v>53</v>
      </c>
      <c r="L96" s="53"/>
      <c r="M96" s="53"/>
      <c r="N96" s="53"/>
    </row>
    <row r="97" spans="2:14" ht="15.75" x14ac:dyDescent="0.25">
      <c r="B97" s="1"/>
      <c r="C97" s="3"/>
      <c r="D97" s="3"/>
      <c r="E97" s="1"/>
      <c r="I97" s="27" t="s">
        <v>1</v>
      </c>
      <c r="K97" s="54" t="s">
        <v>0</v>
      </c>
      <c r="L97" s="54"/>
      <c r="M97" s="54"/>
      <c r="N97" s="54"/>
    </row>
    <row r="98" spans="2:14" ht="15" customHeight="1" x14ac:dyDescent="0.25">
      <c r="B98" s="2"/>
      <c r="E98" s="1"/>
    </row>
    <row r="99" spans="2:14" ht="15.75" x14ac:dyDescent="0.25">
      <c r="B99" s="55" t="s">
        <v>54</v>
      </c>
      <c r="C99" s="55"/>
      <c r="D99" s="55"/>
      <c r="E99" s="55"/>
      <c r="F99" s="55"/>
      <c r="G99" s="55"/>
      <c r="H99" s="55"/>
      <c r="I99" s="26"/>
      <c r="K99" s="53" t="s">
        <v>55</v>
      </c>
      <c r="L99" s="53"/>
      <c r="M99" s="53"/>
      <c r="N99" s="53"/>
    </row>
    <row r="100" spans="2:14" ht="15.75" customHeight="1" x14ac:dyDescent="0.25">
      <c r="B100" s="1"/>
      <c r="C100" s="1"/>
      <c r="D100" s="1"/>
      <c r="E100" s="1"/>
      <c r="F100" s="1"/>
      <c r="G100" s="1"/>
      <c r="H100" s="1"/>
      <c r="I100" s="27" t="s">
        <v>1</v>
      </c>
      <c r="K100" s="54" t="s">
        <v>0</v>
      </c>
      <c r="L100" s="54"/>
      <c r="M100" s="54"/>
      <c r="N100" s="54"/>
    </row>
  </sheetData>
  <mergeCells count="58">
    <mergeCell ref="C14:E14"/>
    <mergeCell ref="F14:H14"/>
    <mergeCell ref="B19:B20"/>
    <mergeCell ref="I14:K14"/>
    <mergeCell ref="B57:N57"/>
    <mergeCell ref="D22:F22"/>
    <mergeCell ref="C40:L40"/>
    <mergeCell ref="C42:N42"/>
    <mergeCell ref="C34:C35"/>
    <mergeCell ref="D34:F34"/>
    <mergeCell ref="G34:I34"/>
    <mergeCell ref="J34:L34"/>
    <mergeCell ref="C31:N31"/>
    <mergeCell ref="G22:I22"/>
    <mergeCell ref="J22:L22"/>
    <mergeCell ref="B29:L29"/>
    <mergeCell ref="B61:N61"/>
    <mergeCell ref="B79:N79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C19:N19"/>
    <mergeCell ref="B22:B23"/>
    <mergeCell ref="C22:C23"/>
    <mergeCell ref="E44:E46"/>
    <mergeCell ref="B30:L30"/>
    <mergeCell ref="B31:B32"/>
    <mergeCell ref="K97:N97"/>
    <mergeCell ref="B96:H96"/>
    <mergeCell ref="I44:K45"/>
    <mergeCell ref="L44:N45"/>
    <mergeCell ref="K96:N96"/>
    <mergeCell ref="B76:N76"/>
    <mergeCell ref="B73:N73"/>
    <mergeCell ref="D44:D46"/>
    <mergeCell ref="C44:C46"/>
    <mergeCell ref="B44:B46"/>
    <mergeCell ref="F44:H45"/>
    <mergeCell ref="B69:N69"/>
    <mergeCell ref="B65:N65"/>
    <mergeCell ref="B93:N93"/>
    <mergeCell ref="F6:N6"/>
    <mergeCell ref="F7:N7"/>
    <mergeCell ref="F8:N8"/>
    <mergeCell ref="F9:N9"/>
    <mergeCell ref="F10:N10"/>
    <mergeCell ref="B82:N82"/>
    <mergeCell ref="B92:N92"/>
    <mergeCell ref="K99:N99"/>
    <mergeCell ref="K100:N100"/>
    <mergeCell ref="B99:H99"/>
  </mergeCells>
  <pageMargins left="0.19685039370078741" right="0.19685039370078741" top="0.51181102362204722" bottom="0.31496062992125984" header="0.31496062992125984" footer="0.31496062992125984"/>
  <pageSetup paperSize="9" scale="46" orientation="landscape" verticalDpi="0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0111010</vt:lpstr>
      <vt:lpstr>'0111010'!Область_печати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2020-02-17T08:45:06Z</cp:lastPrinted>
  <dcterms:created xsi:type="dcterms:W3CDTF">2020-01-23T14:19:37Z</dcterms:created>
  <dcterms:modified xsi:type="dcterms:W3CDTF">2020-02-17T08:45:33Z</dcterms:modified>
</cp:coreProperties>
</file>